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 activeTab="1"/>
  </bookViews>
  <sheets>
    <sheet name="AL Data" sheetId="2" r:id="rId1"/>
    <sheet name="Data Analysis" sheetId="3" r:id="rId2"/>
  </sheets>
  <calcPr calcId="125725"/>
</workbook>
</file>

<file path=xl/calcChain.xml><?xml version="1.0" encoding="utf-8"?>
<calcChain xmlns="http://schemas.openxmlformats.org/spreadsheetml/2006/main">
  <c r="P23" i="3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AI166" i="2"/>
  <c r="AH166"/>
  <c r="AC2" s="1"/>
  <c r="AF166"/>
  <c r="AE166"/>
  <c r="AF2" s="1"/>
  <c r="AB166"/>
  <c r="AG165"/>
  <c r="AD165" s="1"/>
  <c r="AG164"/>
  <c r="AD164" s="1"/>
  <c r="AG163"/>
  <c r="AD163" s="1"/>
  <c r="AG162"/>
  <c r="AD162" s="1"/>
  <c r="AG161"/>
  <c r="AD161" s="1"/>
  <c r="AG160"/>
  <c r="AD160" s="1"/>
  <c r="AG159"/>
  <c r="AD159" s="1"/>
  <c r="AG158"/>
  <c r="AD158" s="1"/>
  <c r="AG157"/>
  <c r="AD157" s="1"/>
  <c r="AG156"/>
  <c r="AD156" s="1"/>
  <c r="AG155"/>
  <c r="AD155" s="1"/>
  <c r="AG154"/>
  <c r="AD154" s="1"/>
  <c r="AG153"/>
  <c r="AD153" s="1"/>
  <c r="AG152"/>
  <c r="AD152" s="1"/>
  <c r="AG151"/>
  <c r="AD151" s="1"/>
  <c r="AG150"/>
  <c r="AD150" s="1"/>
  <c r="AG149"/>
  <c r="AD149" s="1"/>
  <c r="AG148"/>
  <c r="AD148" s="1"/>
  <c r="AG147"/>
  <c r="AD147" s="1"/>
  <c r="AG146"/>
  <c r="AD146" s="1"/>
  <c r="AG145"/>
  <c r="AD145" s="1"/>
  <c r="AG144"/>
  <c r="AD144" s="1"/>
  <c r="AG143"/>
  <c r="AD143" s="1"/>
  <c r="AG142"/>
  <c r="AD142" s="1"/>
  <c r="AG141"/>
  <c r="AD141" s="1"/>
  <c r="AG140"/>
  <c r="AD140" s="1"/>
  <c r="AG139"/>
  <c r="AD139" s="1"/>
  <c r="AG138"/>
  <c r="AD138" s="1"/>
  <c r="AG137"/>
  <c r="AD137" s="1"/>
  <c r="AG136"/>
  <c r="AD136" s="1"/>
  <c r="AG135"/>
  <c r="AD135" s="1"/>
  <c r="AG134"/>
  <c r="AD134" s="1"/>
  <c r="AG133"/>
  <c r="AD133" s="1"/>
  <c r="AG132"/>
  <c r="AD132" s="1"/>
  <c r="AG131"/>
  <c r="AD131" s="1"/>
  <c r="AG130"/>
  <c r="AD130" s="1"/>
  <c r="AG129"/>
  <c r="AD129" s="1"/>
  <c r="AG128"/>
  <c r="AD128" s="1"/>
  <c r="AG127"/>
  <c r="AD127" s="1"/>
  <c r="AG126"/>
  <c r="AD126" s="1"/>
  <c r="AG125"/>
  <c r="AD125" s="1"/>
  <c r="AG124"/>
  <c r="AD124" s="1"/>
  <c r="AG123"/>
  <c r="AD123" s="1"/>
  <c r="AG122"/>
  <c r="AD122" s="1"/>
  <c r="AG121"/>
  <c r="AD121" s="1"/>
  <c r="AG120"/>
  <c r="AD120" s="1"/>
  <c r="AG119"/>
  <c r="AD119" s="1"/>
  <c r="AG118"/>
  <c r="AD118" s="1"/>
  <c r="AG117"/>
  <c r="AD117" s="1"/>
  <c r="AG116"/>
  <c r="AD116" s="1"/>
  <c r="AG115"/>
  <c r="AD115" s="1"/>
  <c r="AG114"/>
  <c r="AD114" s="1"/>
  <c r="AG113"/>
  <c r="AD113" s="1"/>
  <c r="AG112"/>
  <c r="AD112" s="1"/>
  <c r="AG111"/>
  <c r="AD111" s="1"/>
  <c r="AG110"/>
  <c r="AD110" s="1"/>
  <c r="AG109"/>
  <c r="AD109" s="1"/>
  <c r="AG108"/>
  <c r="AD108" s="1"/>
  <c r="AG107"/>
  <c r="AD107" s="1"/>
  <c r="AG106"/>
  <c r="AD106" s="1"/>
  <c r="AG105"/>
  <c r="AD105" s="1"/>
  <c r="AG104"/>
  <c r="AD104" s="1"/>
  <c r="AG103"/>
  <c r="AD103" s="1"/>
  <c r="AG102"/>
  <c r="AD102" s="1"/>
  <c r="AG101"/>
  <c r="AD101" s="1"/>
  <c r="AG100"/>
  <c r="AD100" s="1"/>
  <c r="AG99"/>
  <c r="AD99" s="1"/>
  <c r="AG98"/>
  <c r="AD98" s="1"/>
  <c r="AG97"/>
  <c r="AD97" s="1"/>
  <c r="AG96"/>
  <c r="AD96" s="1"/>
  <c r="AG95"/>
  <c r="AD95" s="1"/>
  <c r="AG94"/>
  <c r="AD94" s="1"/>
  <c r="AG93"/>
  <c r="AD93" s="1"/>
  <c r="AG92"/>
  <c r="AD92" s="1"/>
  <c r="AG91"/>
  <c r="AD91" s="1"/>
  <c r="AG90"/>
  <c r="AD90" s="1"/>
  <c r="AG89"/>
  <c r="AD89" s="1"/>
  <c r="AG88"/>
  <c r="AD88" s="1"/>
  <c r="AG87"/>
  <c r="AD87" s="1"/>
  <c r="AG86"/>
  <c r="AD86" s="1"/>
  <c r="AG85"/>
  <c r="AD85" s="1"/>
  <c r="AG84"/>
  <c r="AD84" s="1"/>
  <c r="AG83"/>
  <c r="AD83" s="1"/>
  <c r="AG82"/>
  <c r="AD82" s="1"/>
  <c r="AG81"/>
  <c r="AD81" s="1"/>
  <c r="AG80"/>
  <c r="AD80" s="1"/>
  <c r="AG79"/>
  <c r="AD79" s="1"/>
  <c r="AG78"/>
  <c r="AD78" s="1"/>
  <c r="AG77"/>
  <c r="AD77" s="1"/>
  <c r="AG76"/>
  <c r="AD76" s="1"/>
  <c r="AG75"/>
  <c r="AD75" s="1"/>
  <c r="AG74"/>
  <c r="AD74" s="1"/>
  <c r="AG73"/>
  <c r="AD73" s="1"/>
  <c r="AG72"/>
  <c r="AD72" s="1"/>
  <c r="AG71"/>
  <c r="AD71" s="1"/>
  <c r="AG70"/>
  <c r="AD70" s="1"/>
  <c r="AG69"/>
  <c r="AD69" s="1"/>
  <c r="AG68"/>
  <c r="AD68" s="1"/>
  <c r="AG67"/>
  <c r="AD67" s="1"/>
  <c r="AG66"/>
  <c r="AD66" s="1"/>
  <c r="AG65"/>
  <c r="AD65" s="1"/>
  <c r="AG64"/>
  <c r="AD64" s="1"/>
  <c r="AG63"/>
  <c r="AD63" s="1"/>
  <c r="AG62"/>
  <c r="AD62" s="1"/>
  <c r="AG61"/>
  <c r="AD61" s="1"/>
  <c r="AG60"/>
  <c r="AD60" s="1"/>
  <c r="AG59"/>
  <c r="AD59" s="1"/>
  <c r="AG58"/>
  <c r="AD58" s="1"/>
  <c r="AG57"/>
  <c r="AD57" s="1"/>
  <c r="AG56"/>
  <c r="AD56" s="1"/>
  <c r="AG55"/>
  <c r="AD55" s="1"/>
  <c r="AG54"/>
  <c r="AD54" s="1"/>
  <c r="AG53"/>
  <c r="AD53" s="1"/>
  <c r="AG52"/>
  <c r="AD52" s="1"/>
  <c r="AG51"/>
  <c r="AD51" s="1"/>
  <c r="AG50"/>
  <c r="AD50" s="1"/>
  <c r="AG49"/>
  <c r="AD49" s="1"/>
  <c r="AG48"/>
  <c r="AD48" s="1"/>
  <c r="AG47"/>
  <c r="AD47" s="1"/>
  <c r="AG46"/>
  <c r="AD46" s="1"/>
  <c r="AG45"/>
  <c r="AD45" s="1"/>
  <c r="AG44"/>
  <c r="AD44" s="1"/>
  <c r="AG43"/>
  <c r="AD43" s="1"/>
  <c r="AG42"/>
  <c r="AD42" s="1"/>
  <c r="AG41"/>
  <c r="AD41" s="1"/>
  <c r="AG40"/>
  <c r="AD40" s="1"/>
  <c r="AG39"/>
  <c r="AD39" s="1"/>
  <c r="AG38"/>
  <c r="AD38" s="1"/>
  <c r="AG37"/>
  <c r="AD37" s="1"/>
  <c r="AG36"/>
  <c r="AD36" s="1"/>
  <c r="AG35"/>
  <c r="AD35" s="1"/>
  <c r="AG34"/>
  <c r="AD34" s="1"/>
  <c r="AG33"/>
  <c r="AD33" s="1"/>
  <c r="AG32"/>
  <c r="AD32" s="1"/>
  <c r="AG31"/>
  <c r="AD31" s="1"/>
  <c r="AG30"/>
  <c r="AD30" s="1"/>
  <c r="AG29"/>
  <c r="AD29" s="1"/>
  <c r="AG28"/>
  <c r="AD28" s="1"/>
  <c r="AG27"/>
  <c r="AD27" s="1"/>
  <c r="AG26"/>
  <c r="AD26" s="1"/>
  <c r="AG25"/>
  <c r="AD25" s="1"/>
  <c r="AG24"/>
  <c r="AD24" s="1"/>
  <c r="AG23"/>
  <c r="AD23" s="1"/>
  <c r="AG22"/>
  <c r="AD22" s="1"/>
  <c r="AG21"/>
  <c r="AD21" s="1"/>
  <c r="AG20"/>
  <c r="AD20" s="1"/>
  <c r="AG19"/>
  <c r="AD19" s="1"/>
  <c r="AG18"/>
  <c r="AD18" s="1"/>
  <c r="AG17"/>
  <c r="AD17" s="1"/>
  <c r="AG16"/>
  <c r="AD16" s="1"/>
  <c r="AG15"/>
  <c r="AD15" s="1"/>
  <c r="AG14"/>
  <c r="AD14" s="1"/>
  <c r="AG13"/>
  <c r="AD13" s="1"/>
  <c r="AG12"/>
  <c r="AD12" s="1"/>
  <c r="AG11"/>
  <c r="AD11" s="1"/>
  <c r="AG10"/>
  <c r="AD10" s="1"/>
  <c r="AG9"/>
  <c r="AD9" s="1"/>
  <c r="AG8"/>
  <c r="AD8" s="1"/>
  <c r="AG7"/>
  <c r="AD7" s="1"/>
  <c r="AG6"/>
  <c r="AD6" s="1"/>
  <c r="AG5"/>
  <c r="AD5" s="1"/>
  <c r="AG4"/>
  <c r="Z166"/>
  <c r="Y166"/>
  <c r="W166"/>
  <c r="V166"/>
  <c r="S166"/>
  <c r="X165"/>
  <c r="U165" s="1"/>
  <c r="X164"/>
  <c r="U164" s="1"/>
  <c r="X163"/>
  <c r="U163" s="1"/>
  <c r="X162"/>
  <c r="U162" s="1"/>
  <c r="X161"/>
  <c r="U161" s="1"/>
  <c r="X160"/>
  <c r="U160" s="1"/>
  <c r="X159"/>
  <c r="U159" s="1"/>
  <c r="X158"/>
  <c r="U158" s="1"/>
  <c r="X157"/>
  <c r="U157" s="1"/>
  <c r="X156"/>
  <c r="U156" s="1"/>
  <c r="X155"/>
  <c r="U155" s="1"/>
  <c r="X154"/>
  <c r="U154" s="1"/>
  <c r="X153"/>
  <c r="U153" s="1"/>
  <c r="X152"/>
  <c r="U152" s="1"/>
  <c r="X151"/>
  <c r="U151" s="1"/>
  <c r="X150"/>
  <c r="U150" s="1"/>
  <c r="X149"/>
  <c r="U149" s="1"/>
  <c r="X148"/>
  <c r="U148" s="1"/>
  <c r="X147"/>
  <c r="U147" s="1"/>
  <c r="X146"/>
  <c r="U146" s="1"/>
  <c r="X145"/>
  <c r="U145" s="1"/>
  <c r="X144"/>
  <c r="U144" s="1"/>
  <c r="X143"/>
  <c r="U143" s="1"/>
  <c r="X142"/>
  <c r="U142" s="1"/>
  <c r="X141"/>
  <c r="U141" s="1"/>
  <c r="X140"/>
  <c r="U140" s="1"/>
  <c r="X139"/>
  <c r="U139" s="1"/>
  <c r="X138"/>
  <c r="U138" s="1"/>
  <c r="X137"/>
  <c r="U137" s="1"/>
  <c r="X136"/>
  <c r="U136" s="1"/>
  <c r="X135"/>
  <c r="U135" s="1"/>
  <c r="X134"/>
  <c r="U134" s="1"/>
  <c r="X133"/>
  <c r="U133" s="1"/>
  <c r="X132"/>
  <c r="U132" s="1"/>
  <c r="X131"/>
  <c r="U131" s="1"/>
  <c r="X130"/>
  <c r="U130" s="1"/>
  <c r="X129"/>
  <c r="U129" s="1"/>
  <c r="X128"/>
  <c r="U128" s="1"/>
  <c r="X127"/>
  <c r="U127" s="1"/>
  <c r="X126"/>
  <c r="U126" s="1"/>
  <c r="X125"/>
  <c r="U125" s="1"/>
  <c r="X124"/>
  <c r="U124" s="1"/>
  <c r="X123"/>
  <c r="U123" s="1"/>
  <c r="X122"/>
  <c r="U122" s="1"/>
  <c r="X121"/>
  <c r="U121" s="1"/>
  <c r="X120"/>
  <c r="U120" s="1"/>
  <c r="X119"/>
  <c r="U119" s="1"/>
  <c r="X118"/>
  <c r="U118" s="1"/>
  <c r="X117"/>
  <c r="U117" s="1"/>
  <c r="X116"/>
  <c r="U116" s="1"/>
  <c r="X115"/>
  <c r="U115" s="1"/>
  <c r="X114"/>
  <c r="U114" s="1"/>
  <c r="X113"/>
  <c r="U113" s="1"/>
  <c r="X112"/>
  <c r="U112" s="1"/>
  <c r="X111"/>
  <c r="U111" s="1"/>
  <c r="X110"/>
  <c r="U110" s="1"/>
  <c r="X109"/>
  <c r="U109" s="1"/>
  <c r="X108"/>
  <c r="U108" s="1"/>
  <c r="X107"/>
  <c r="U107" s="1"/>
  <c r="X106"/>
  <c r="U106" s="1"/>
  <c r="X105"/>
  <c r="U105" s="1"/>
  <c r="X104"/>
  <c r="U104" s="1"/>
  <c r="X103"/>
  <c r="U103" s="1"/>
  <c r="X102"/>
  <c r="U102" s="1"/>
  <c r="X101"/>
  <c r="U101" s="1"/>
  <c r="X100"/>
  <c r="U100" s="1"/>
  <c r="X99"/>
  <c r="U99" s="1"/>
  <c r="X98"/>
  <c r="U98" s="1"/>
  <c r="X97"/>
  <c r="U97" s="1"/>
  <c r="X96"/>
  <c r="U96" s="1"/>
  <c r="X95"/>
  <c r="U95" s="1"/>
  <c r="X94"/>
  <c r="U94" s="1"/>
  <c r="X93"/>
  <c r="U93" s="1"/>
  <c r="X92"/>
  <c r="U92" s="1"/>
  <c r="X91"/>
  <c r="U91" s="1"/>
  <c r="X90"/>
  <c r="U90" s="1"/>
  <c r="X89"/>
  <c r="U89" s="1"/>
  <c r="X88"/>
  <c r="U88" s="1"/>
  <c r="X87"/>
  <c r="U87" s="1"/>
  <c r="X86"/>
  <c r="U86" s="1"/>
  <c r="X85"/>
  <c r="U85" s="1"/>
  <c r="X84"/>
  <c r="U84" s="1"/>
  <c r="X83"/>
  <c r="U83" s="1"/>
  <c r="X82"/>
  <c r="U82" s="1"/>
  <c r="X81"/>
  <c r="U81" s="1"/>
  <c r="X80"/>
  <c r="U80" s="1"/>
  <c r="X79"/>
  <c r="U79" s="1"/>
  <c r="X78"/>
  <c r="U78" s="1"/>
  <c r="X77"/>
  <c r="U77" s="1"/>
  <c r="X76"/>
  <c r="U76" s="1"/>
  <c r="X75"/>
  <c r="U75" s="1"/>
  <c r="X74"/>
  <c r="U74" s="1"/>
  <c r="X73"/>
  <c r="U73" s="1"/>
  <c r="X72"/>
  <c r="U72" s="1"/>
  <c r="X71"/>
  <c r="U71" s="1"/>
  <c r="X70"/>
  <c r="U70" s="1"/>
  <c r="X69"/>
  <c r="U69" s="1"/>
  <c r="X68"/>
  <c r="U68" s="1"/>
  <c r="X67"/>
  <c r="U67" s="1"/>
  <c r="X66"/>
  <c r="U66" s="1"/>
  <c r="X65"/>
  <c r="U65" s="1"/>
  <c r="X64"/>
  <c r="U64" s="1"/>
  <c r="X63"/>
  <c r="U63" s="1"/>
  <c r="X62"/>
  <c r="U62" s="1"/>
  <c r="X61"/>
  <c r="U61" s="1"/>
  <c r="X60"/>
  <c r="U60" s="1"/>
  <c r="X59"/>
  <c r="U59" s="1"/>
  <c r="X58"/>
  <c r="U58" s="1"/>
  <c r="X57"/>
  <c r="U57" s="1"/>
  <c r="X56"/>
  <c r="U56" s="1"/>
  <c r="X55"/>
  <c r="U55" s="1"/>
  <c r="X54"/>
  <c r="U54" s="1"/>
  <c r="X53"/>
  <c r="U53" s="1"/>
  <c r="X52"/>
  <c r="U52" s="1"/>
  <c r="X51"/>
  <c r="U51" s="1"/>
  <c r="X50"/>
  <c r="U50" s="1"/>
  <c r="X49"/>
  <c r="U49" s="1"/>
  <c r="X48"/>
  <c r="U48" s="1"/>
  <c r="X47"/>
  <c r="U47" s="1"/>
  <c r="X46"/>
  <c r="U46" s="1"/>
  <c r="X45"/>
  <c r="U45" s="1"/>
  <c r="X44"/>
  <c r="U44" s="1"/>
  <c r="X43"/>
  <c r="U43" s="1"/>
  <c r="X42"/>
  <c r="U42" s="1"/>
  <c r="X41"/>
  <c r="U41" s="1"/>
  <c r="X40"/>
  <c r="U40" s="1"/>
  <c r="X39"/>
  <c r="U39" s="1"/>
  <c r="X38"/>
  <c r="U38" s="1"/>
  <c r="X37"/>
  <c r="U37" s="1"/>
  <c r="X36"/>
  <c r="U36" s="1"/>
  <c r="X35"/>
  <c r="U35" s="1"/>
  <c r="X34"/>
  <c r="U34" s="1"/>
  <c r="X33"/>
  <c r="U33" s="1"/>
  <c r="X32"/>
  <c r="U32" s="1"/>
  <c r="X31"/>
  <c r="U31" s="1"/>
  <c r="X30"/>
  <c r="U30" s="1"/>
  <c r="X29"/>
  <c r="U29" s="1"/>
  <c r="X28"/>
  <c r="U28" s="1"/>
  <c r="X27"/>
  <c r="U27" s="1"/>
  <c r="X26"/>
  <c r="U26" s="1"/>
  <c r="X25"/>
  <c r="U25" s="1"/>
  <c r="X24"/>
  <c r="U24" s="1"/>
  <c r="X23"/>
  <c r="U23" s="1"/>
  <c r="X22"/>
  <c r="U22" s="1"/>
  <c r="X21"/>
  <c r="U21" s="1"/>
  <c r="X20"/>
  <c r="U20" s="1"/>
  <c r="X19"/>
  <c r="U19" s="1"/>
  <c r="X18"/>
  <c r="U18" s="1"/>
  <c r="X17"/>
  <c r="U17" s="1"/>
  <c r="X16"/>
  <c r="U16" s="1"/>
  <c r="X15"/>
  <c r="U15" s="1"/>
  <c r="X14"/>
  <c r="U14" s="1"/>
  <c r="X13"/>
  <c r="U13" s="1"/>
  <c r="X12"/>
  <c r="U12" s="1"/>
  <c r="X11"/>
  <c r="U11" s="1"/>
  <c r="X10"/>
  <c r="U10" s="1"/>
  <c r="X9"/>
  <c r="U9" s="1"/>
  <c r="X8"/>
  <c r="U8" s="1"/>
  <c r="X7"/>
  <c r="U7" s="1"/>
  <c r="X6"/>
  <c r="U6" s="1"/>
  <c r="X5"/>
  <c r="U5" s="1"/>
  <c r="X4"/>
  <c r="N166"/>
  <c r="M166"/>
  <c r="J166"/>
  <c r="O165"/>
  <c r="L165" s="1"/>
  <c r="O164"/>
  <c r="L164" s="1"/>
  <c r="O163"/>
  <c r="L163" s="1"/>
  <c r="O162"/>
  <c r="L162" s="1"/>
  <c r="O161"/>
  <c r="L161" s="1"/>
  <c r="O160"/>
  <c r="L160" s="1"/>
  <c r="O159"/>
  <c r="L159" s="1"/>
  <c r="O158"/>
  <c r="L158" s="1"/>
  <c r="O157"/>
  <c r="L157" s="1"/>
  <c r="O156"/>
  <c r="L156" s="1"/>
  <c r="O155"/>
  <c r="L155" s="1"/>
  <c r="O154"/>
  <c r="L154" s="1"/>
  <c r="O153"/>
  <c r="L153" s="1"/>
  <c r="O152"/>
  <c r="L152" s="1"/>
  <c r="O151"/>
  <c r="L151" s="1"/>
  <c r="O150"/>
  <c r="L150" s="1"/>
  <c r="O149"/>
  <c r="L149" s="1"/>
  <c r="O148"/>
  <c r="L148" s="1"/>
  <c r="O147"/>
  <c r="L147" s="1"/>
  <c r="O146"/>
  <c r="L146" s="1"/>
  <c r="O145"/>
  <c r="L145" s="1"/>
  <c r="O144"/>
  <c r="L144" s="1"/>
  <c r="O143"/>
  <c r="L143" s="1"/>
  <c r="O142"/>
  <c r="L142" s="1"/>
  <c r="O141"/>
  <c r="L141" s="1"/>
  <c r="O140"/>
  <c r="L140" s="1"/>
  <c r="O139"/>
  <c r="L139" s="1"/>
  <c r="O138"/>
  <c r="L138" s="1"/>
  <c r="O137"/>
  <c r="L137" s="1"/>
  <c r="O136"/>
  <c r="L136" s="1"/>
  <c r="O135"/>
  <c r="L135" s="1"/>
  <c r="O134"/>
  <c r="L134" s="1"/>
  <c r="O133"/>
  <c r="L133" s="1"/>
  <c r="O132"/>
  <c r="L132" s="1"/>
  <c r="O131"/>
  <c r="L131" s="1"/>
  <c r="O130"/>
  <c r="L130" s="1"/>
  <c r="O129"/>
  <c r="L129" s="1"/>
  <c r="O128"/>
  <c r="L128" s="1"/>
  <c r="O127"/>
  <c r="L127" s="1"/>
  <c r="O126"/>
  <c r="L126" s="1"/>
  <c r="O125"/>
  <c r="L125" s="1"/>
  <c r="O124"/>
  <c r="L124" s="1"/>
  <c r="O123"/>
  <c r="L123" s="1"/>
  <c r="O122"/>
  <c r="L122" s="1"/>
  <c r="O121"/>
  <c r="L121" s="1"/>
  <c r="O120"/>
  <c r="L120" s="1"/>
  <c r="O119"/>
  <c r="L119" s="1"/>
  <c r="O118"/>
  <c r="L118" s="1"/>
  <c r="O117"/>
  <c r="L117" s="1"/>
  <c r="O116"/>
  <c r="L116" s="1"/>
  <c r="O115"/>
  <c r="L115" s="1"/>
  <c r="O114"/>
  <c r="L114" s="1"/>
  <c r="O113"/>
  <c r="L113" s="1"/>
  <c r="O112"/>
  <c r="L112" s="1"/>
  <c r="O111"/>
  <c r="L111" s="1"/>
  <c r="O110"/>
  <c r="L110" s="1"/>
  <c r="O109"/>
  <c r="L109" s="1"/>
  <c r="O108"/>
  <c r="L108" s="1"/>
  <c r="O107"/>
  <c r="L107" s="1"/>
  <c r="O106"/>
  <c r="L106" s="1"/>
  <c r="O105"/>
  <c r="L105" s="1"/>
  <c r="O104"/>
  <c r="L104" s="1"/>
  <c r="O103"/>
  <c r="L103" s="1"/>
  <c r="O102"/>
  <c r="L102" s="1"/>
  <c r="O101"/>
  <c r="L101" s="1"/>
  <c r="O100"/>
  <c r="L100" s="1"/>
  <c r="O99"/>
  <c r="L99" s="1"/>
  <c r="O98"/>
  <c r="L98" s="1"/>
  <c r="O97"/>
  <c r="L97" s="1"/>
  <c r="O96"/>
  <c r="L96" s="1"/>
  <c r="O95"/>
  <c r="L95" s="1"/>
  <c r="O94"/>
  <c r="L94" s="1"/>
  <c r="O93"/>
  <c r="L93" s="1"/>
  <c r="O92"/>
  <c r="L92" s="1"/>
  <c r="O91"/>
  <c r="L91" s="1"/>
  <c r="O90"/>
  <c r="L90" s="1"/>
  <c r="O89"/>
  <c r="L89" s="1"/>
  <c r="O88"/>
  <c r="L88" s="1"/>
  <c r="O87"/>
  <c r="L87" s="1"/>
  <c r="O86"/>
  <c r="L86" s="1"/>
  <c r="O85"/>
  <c r="L85" s="1"/>
  <c r="O84"/>
  <c r="L84" s="1"/>
  <c r="O83"/>
  <c r="L83" s="1"/>
  <c r="O82"/>
  <c r="L82" s="1"/>
  <c r="O81"/>
  <c r="L81" s="1"/>
  <c r="O80"/>
  <c r="L80" s="1"/>
  <c r="O79"/>
  <c r="L79" s="1"/>
  <c r="O78"/>
  <c r="L78" s="1"/>
  <c r="O77"/>
  <c r="L77" s="1"/>
  <c r="O76"/>
  <c r="L76" s="1"/>
  <c r="O75"/>
  <c r="L75" s="1"/>
  <c r="O74"/>
  <c r="L74" s="1"/>
  <c r="O73"/>
  <c r="L73" s="1"/>
  <c r="O72"/>
  <c r="L72" s="1"/>
  <c r="O71"/>
  <c r="L71" s="1"/>
  <c r="O70"/>
  <c r="L70" s="1"/>
  <c r="O69"/>
  <c r="L69" s="1"/>
  <c r="O68"/>
  <c r="L68" s="1"/>
  <c r="O67"/>
  <c r="L67" s="1"/>
  <c r="O66"/>
  <c r="L66" s="1"/>
  <c r="O65"/>
  <c r="L65" s="1"/>
  <c r="O64"/>
  <c r="L64" s="1"/>
  <c r="O63"/>
  <c r="L63" s="1"/>
  <c r="O62"/>
  <c r="L62" s="1"/>
  <c r="O61"/>
  <c r="L61" s="1"/>
  <c r="O60"/>
  <c r="L60" s="1"/>
  <c r="O59"/>
  <c r="L59" s="1"/>
  <c r="O58"/>
  <c r="L58" s="1"/>
  <c r="O57"/>
  <c r="L57" s="1"/>
  <c r="O56"/>
  <c r="L56" s="1"/>
  <c r="O55"/>
  <c r="L55" s="1"/>
  <c r="O54"/>
  <c r="L54" s="1"/>
  <c r="O53"/>
  <c r="L53" s="1"/>
  <c r="O52"/>
  <c r="L52" s="1"/>
  <c r="O51"/>
  <c r="L51" s="1"/>
  <c r="O50"/>
  <c r="L50" s="1"/>
  <c r="O49"/>
  <c r="L49" s="1"/>
  <c r="O48"/>
  <c r="L48" s="1"/>
  <c r="O47"/>
  <c r="L47" s="1"/>
  <c r="O46"/>
  <c r="L46" s="1"/>
  <c r="O45"/>
  <c r="L45" s="1"/>
  <c r="O44"/>
  <c r="L44" s="1"/>
  <c r="O43"/>
  <c r="L43" s="1"/>
  <c r="O42"/>
  <c r="L42" s="1"/>
  <c r="O41"/>
  <c r="L41" s="1"/>
  <c r="O40"/>
  <c r="L40" s="1"/>
  <c r="O39"/>
  <c r="L39" s="1"/>
  <c r="O38"/>
  <c r="L38" s="1"/>
  <c r="O37"/>
  <c r="L37" s="1"/>
  <c r="O36"/>
  <c r="L36" s="1"/>
  <c r="O35"/>
  <c r="L35" s="1"/>
  <c r="O34"/>
  <c r="L34" s="1"/>
  <c r="O33"/>
  <c r="L33" s="1"/>
  <c r="O32"/>
  <c r="L32" s="1"/>
  <c r="O31"/>
  <c r="L31" s="1"/>
  <c r="O30"/>
  <c r="L30" s="1"/>
  <c r="O29"/>
  <c r="L29" s="1"/>
  <c r="O28"/>
  <c r="L28" s="1"/>
  <c r="O27"/>
  <c r="L27" s="1"/>
  <c r="O26"/>
  <c r="L26" s="1"/>
  <c r="O25"/>
  <c r="L25" s="1"/>
  <c r="O24"/>
  <c r="L24" s="1"/>
  <c r="O23"/>
  <c r="L23" s="1"/>
  <c r="O22"/>
  <c r="L22" s="1"/>
  <c r="O21"/>
  <c r="L21" s="1"/>
  <c r="O20"/>
  <c r="L20" s="1"/>
  <c r="O19"/>
  <c r="L19" s="1"/>
  <c r="O18"/>
  <c r="L18" s="1"/>
  <c r="O17"/>
  <c r="L17" s="1"/>
  <c r="O16"/>
  <c r="L16" s="1"/>
  <c r="O15"/>
  <c r="L15" s="1"/>
  <c r="O14"/>
  <c r="L14" s="1"/>
  <c r="O13"/>
  <c r="L13" s="1"/>
  <c r="O12"/>
  <c r="L12" s="1"/>
  <c r="O11"/>
  <c r="L11" s="1"/>
  <c r="O10"/>
  <c r="L10" s="1"/>
  <c r="O9"/>
  <c r="L9" s="1"/>
  <c r="O8"/>
  <c r="L8" s="1"/>
  <c r="O7"/>
  <c r="L7" s="1"/>
  <c r="O6"/>
  <c r="L6" s="1"/>
  <c r="O5"/>
  <c r="L5" s="1"/>
  <c r="O4"/>
  <c r="L4" s="1"/>
  <c r="E166"/>
  <c r="D166"/>
  <c r="A166"/>
  <c r="F165"/>
  <c r="C165" s="1"/>
  <c r="F164"/>
  <c r="C164" s="1"/>
  <c r="F163"/>
  <c r="C163" s="1"/>
  <c r="F162"/>
  <c r="C162" s="1"/>
  <c r="F161"/>
  <c r="C161" s="1"/>
  <c r="F160"/>
  <c r="C160" s="1"/>
  <c r="F159"/>
  <c r="C159" s="1"/>
  <c r="F158"/>
  <c r="C158" s="1"/>
  <c r="F157"/>
  <c r="C157" s="1"/>
  <c r="F156"/>
  <c r="C156" s="1"/>
  <c r="F155"/>
  <c r="C155" s="1"/>
  <c r="F154"/>
  <c r="C154" s="1"/>
  <c r="F153"/>
  <c r="C153" s="1"/>
  <c r="F152"/>
  <c r="C152" s="1"/>
  <c r="F151"/>
  <c r="C151" s="1"/>
  <c r="F150"/>
  <c r="C150" s="1"/>
  <c r="F149"/>
  <c r="C149" s="1"/>
  <c r="F148"/>
  <c r="C148" s="1"/>
  <c r="F147"/>
  <c r="C147" s="1"/>
  <c r="F146"/>
  <c r="C146" s="1"/>
  <c r="F145"/>
  <c r="C145" s="1"/>
  <c r="F144"/>
  <c r="C144" s="1"/>
  <c r="F143"/>
  <c r="C143" s="1"/>
  <c r="F142"/>
  <c r="C142" s="1"/>
  <c r="F141"/>
  <c r="C141" s="1"/>
  <c r="F140"/>
  <c r="C140" s="1"/>
  <c r="F139"/>
  <c r="C139" s="1"/>
  <c r="F138"/>
  <c r="C138" s="1"/>
  <c r="F137"/>
  <c r="C137" s="1"/>
  <c r="F136"/>
  <c r="C136" s="1"/>
  <c r="F135"/>
  <c r="C135" s="1"/>
  <c r="F134"/>
  <c r="C134" s="1"/>
  <c r="F133"/>
  <c r="C133" s="1"/>
  <c r="F132"/>
  <c r="C132" s="1"/>
  <c r="F131"/>
  <c r="C131" s="1"/>
  <c r="F130"/>
  <c r="C130" s="1"/>
  <c r="F129"/>
  <c r="C129" s="1"/>
  <c r="F128"/>
  <c r="C128" s="1"/>
  <c r="F127"/>
  <c r="C127" s="1"/>
  <c r="F126"/>
  <c r="C126" s="1"/>
  <c r="F125"/>
  <c r="C125" s="1"/>
  <c r="F124"/>
  <c r="C124" s="1"/>
  <c r="F123"/>
  <c r="C123" s="1"/>
  <c r="F122"/>
  <c r="C122" s="1"/>
  <c r="F121"/>
  <c r="C121" s="1"/>
  <c r="F120"/>
  <c r="C120" s="1"/>
  <c r="F119"/>
  <c r="C119" s="1"/>
  <c r="F118"/>
  <c r="C118" s="1"/>
  <c r="F117"/>
  <c r="C117" s="1"/>
  <c r="F116"/>
  <c r="C116" s="1"/>
  <c r="F115"/>
  <c r="C115" s="1"/>
  <c r="F114"/>
  <c r="C114" s="1"/>
  <c r="F113"/>
  <c r="C113" s="1"/>
  <c r="F112"/>
  <c r="C112" s="1"/>
  <c r="F111"/>
  <c r="C111" s="1"/>
  <c r="F110"/>
  <c r="C110" s="1"/>
  <c r="F109"/>
  <c r="C109" s="1"/>
  <c r="F108"/>
  <c r="C108" s="1"/>
  <c r="F107"/>
  <c r="C107" s="1"/>
  <c r="F106"/>
  <c r="C106" s="1"/>
  <c r="F105"/>
  <c r="C105" s="1"/>
  <c r="F104"/>
  <c r="C104" s="1"/>
  <c r="F103"/>
  <c r="C103" s="1"/>
  <c r="F102"/>
  <c r="C102" s="1"/>
  <c r="F101"/>
  <c r="C101" s="1"/>
  <c r="F100"/>
  <c r="C100" s="1"/>
  <c r="F99"/>
  <c r="C99" s="1"/>
  <c r="F98"/>
  <c r="C98" s="1"/>
  <c r="F97"/>
  <c r="C97" s="1"/>
  <c r="F96"/>
  <c r="C96" s="1"/>
  <c r="F95"/>
  <c r="C95" s="1"/>
  <c r="F94"/>
  <c r="C94" s="1"/>
  <c r="F93"/>
  <c r="C93" s="1"/>
  <c r="F92"/>
  <c r="C92" s="1"/>
  <c r="F91"/>
  <c r="C91" s="1"/>
  <c r="F90"/>
  <c r="C90" s="1"/>
  <c r="F89"/>
  <c r="C89" s="1"/>
  <c r="F88"/>
  <c r="C88" s="1"/>
  <c r="F87"/>
  <c r="C87" s="1"/>
  <c r="F86"/>
  <c r="C86" s="1"/>
  <c r="F85"/>
  <c r="C85" s="1"/>
  <c r="F84"/>
  <c r="C84" s="1"/>
  <c r="F83"/>
  <c r="C83" s="1"/>
  <c r="F82"/>
  <c r="C82" s="1"/>
  <c r="F81"/>
  <c r="C81" s="1"/>
  <c r="F80"/>
  <c r="C80" s="1"/>
  <c r="F79"/>
  <c r="C79" s="1"/>
  <c r="F78"/>
  <c r="C78" s="1"/>
  <c r="F77"/>
  <c r="C77" s="1"/>
  <c r="F76"/>
  <c r="C76" s="1"/>
  <c r="F75"/>
  <c r="C75" s="1"/>
  <c r="F74"/>
  <c r="C74" s="1"/>
  <c r="F73"/>
  <c r="C73" s="1"/>
  <c r="F72"/>
  <c r="C72" s="1"/>
  <c r="F71"/>
  <c r="C71" s="1"/>
  <c r="F70"/>
  <c r="C70" s="1"/>
  <c r="F69"/>
  <c r="C69" s="1"/>
  <c r="F68"/>
  <c r="C68" s="1"/>
  <c r="F67"/>
  <c r="C67" s="1"/>
  <c r="F66"/>
  <c r="C66" s="1"/>
  <c r="F65"/>
  <c r="C65" s="1"/>
  <c r="F64"/>
  <c r="C64" s="1"/>
  <c r="F63"/>
  <c r="C63" s="1"/>
  <c r="F62"/>
  <c r="C62" s="1"/>
  <c r="F61"/>
  <c r="C61" s="1"/>
  <c r="F60"/>
  <c r="C60" s="1"/>
  <c r="F59"/>
  <c r="C59" s="1"/>
  <c r="F58"/>
  <c r="C58" s="1"/>
  <c r="F57"/>
  <c r="C57" s="1"/>
  <c r="F56"/>
  <c r="C56" s="1"/>
  <c r="F55"/>
  <c r="C55" s="1"/>
  <c r="F54"/>
  <c r="C54" s="1"/>
  <c r="F53"/>
  <c r="C53" s="1"/>
  <c r="F52"/>
  <c r="C52" s="1"/>
  <c r="F51"/>
  <c r="C51" s="1"/>
  <c r="F50"/>
  <c r="C50" s="1"/>
  <c r="F49"/>
  <c r="C49" s="1"/>
  <c r="F48"/>
  <c r="C48" s="1"/>
  <c r="F47"/>
  <c r="C47" s="1"/>
  <c r="F46"/>
  <c r="C46" s="1"/>
  <c r="F45"/>
  <c r="C45" s="1"/>
  <c r="F44"/>
  <c r="C44" s="1"/>
  <c r="F43"/>
  <c r="C43" s="1"/>
  <c r="F42"/>
  <c r="C42" s="1"/>
  <c r="F41"/>
  <c r="C41" s="1"/>
  <c r="F40"/>
  <c r="C40" s="1"/>
  <c r="F39"/>
  <c r="C39" s="1"/>
  <c r="F38"/>
  <c r="C38" s="1"/>
  <c r="F37"/>
  <c r="C37" s="1"/>
  <c r="F36"/>
  <c r="C36" s="1"/>
  <c r="F35"/>
  <c r="C35" s="1"/>
  <c r="F34"/>
  <c r="C34" s="1"/>
  <c r="F33"/>
  <c r="C33" s="1"/>
  <c r="F32"/>
  <c r="C32" s="1"/>
  <c r="F31"/>
  <c r="C31" s="1"/>
  <c r="F30"/>
  <c r="C30" s="1"/>
  <c r="F29"/>
  <c r="C29" s="1"/>
  <c r="F28"/>
  <c r="C28" s="1"/>
  <c r="F27"/>
  <c r="C27" s="1"/>
  <c r="F26"/>
  <c r="C26" s="1"/>
  <c r="F25"/>
  <c r="C25" s="1"/>
  <c r="F24"/>
  <c r="C24" s="1"/>
  <c r="F23"/>
  <c r="C23" s="1"/>
  <c r="F22"/>
  <c r="C22" s="1"/>
  <c r="F21"/>
  <c r="C21" s="1"/>
  <c r="F20"/>
  <c r="C20" s="1"/>
  <c r="F19"/>
  <c r="C19" s="1"/>
  <c r="F18"/>
  <c r="C18" s="1"/>
  <c r="F17"/>
  <c r="C17" s="1"/>
  <c r="F16"/>
  <c r="C16" s="1"/>
  <c r="F15"/>
  <c r="C15" s="1"/>
  <c r="F14"/>
  <c r="C14" s="1"/>
  <c r="F13"/>
  <c r="C13" s="1"/>
  <c r="F12"/>
  <c r="C12" s="1"/>
  <c r="F11"/>
  <c r="C11" s="1"/>
  <c r="F10"/>
  <c r="C10" s="1"/>
  <c r="F9"/>
  <c r="C9" s="1"/>
  <c r="F8"/>
  <c r="C8" s="1"/>
  <c r="F7"/>
  <c r="C7" s="1"/>
  <c r="F6"/>
  <c r="C6" s="1"/>
  <c r="F5"/>
  <c r="C5" s="1"/>
  <c r="H166"/>
  <c r="G166"/>
  <c r="F4"/>
  <c r="W2" l="1"/>
  <c r="T2"/>
  <c r="B2"/>
  <c r="E2"/>
  <c r="AG166"/>
  <c r="AD4"/>
  <c r="AD166" s="1"/>
  <c r="AI2" s="1"/>
  <c r="X166"/>
  <c r="U4"/>
  <c r="U166" s="1"/>
  <c r="Z2" s="1"/>
  <c r="F166"/>
  <c r="P166"/>
  <c r="L166"/>
  <c r="Q2" s="1"/>
  <c r="Q166"/>
  <c r="N2" s="1"/>
  <c r="C4"/>
  <c r="C166" s="1"/>
  <c r="H2" s="1"/>
  <c r="O166"/>
  <c r="K2" l="1"/>
</calcChain>
</file>

<file path=xl/sharedStrings.xml><?xml version="1.0" encoding="utf-8"?>
<sst xmlns="http://schemas.openxmlformats.org/spreadsheetml/2006/main" count="99" uniqueCount="38">
  <si>
    <t>Gm</t>
  </si>
  <si>
    <t>LOBt</t>
  </si>
  <si>
    <t>NYY</t>
  </si>
  <si>
    <t>H-1, A-0</t>
  </si>
  <si>
    <t>W-1, L-0</t>
  </si>
  <si>
    <t>Team:</t>
  </si>
  <si>
    <t>Year:</t>
  </si>
  <si>
    <t>Runs For</t>
  </si>
  <si>
    <t>Runs Against</t>
  </si>
  <si>
    <t>Run Differential</t>
  </si>
  <si>
    <t>CLE</t>
  </si>
  <si>
    <t>SEA</t>
  </si>
  <si>
    <t>LAA</t>
  </si>
  <si>
    <t>Innings Batted</t>
  </si>
  <si>
    <t>LOB/9IB:</t>
  </si>
  <si>
    <t>WPCT</t>
  </si>
  <si>
    <t>CAT:</t>
  </si>
  <si>
    <t>NY Team</t>
  </si>
  <si>
    <t>AL Best</t>
  </si>
  <si>
    <t>H/A</t>
  </si>
  <si>
    <t>W/L</t>
  </si>
  <si>
    <t>AL Worst</t>
  </si>
  <si>
    <t>AL .500</t>
  </si>
  <si>
    <t>RF/9IB:</t>
  </si>
  <si>
    <t>RF</t>
  </si>
  <si>
    <t>RD</t>
  </si>
  <si>
    <t>Frequency</t>
  </si>
  <si>
    <t>LOBt_values</t>
  </si>
  <si>
    <t>Home(1)/Away(0)</t>
  </si>
  <si>
    <t>Win(1)/Loss(0)</t>
  </si>
  <si>
    <t>Left On Base per game</t>
  </si>
  <si>
    <t>LOBt Distribution Analysis</t>
  </si>
  <si>
    <t>LOBt Correlation Analysis</t>
  </si>
  <si>
    <t>Cum Freq</t>
  </si>
  <si>
    <t>LOB/9IB</t>
  </si>
  <si>
    <t>Correlation Analysis Data</t>
  </si>
  <si>
    <t>Team</t>
  </si>
  <si>
    <t>Please Note: the abbreviations LOB and LOBt are used interchangeably.  Both abbreviations are referring to the team left on base statistic.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</si>
</sst>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NumberFormat="1"/>
    <xf numFmtId="0" fontId="0" fillId="0" borderId="0" xfId="0" applyBorder="1"/>
    <xf numFmtId="0" fontId="1" fillId="2" borderId="0" xfId="0" applyFont="1" applyFill="1" applyAlignment="1">
      <alignment horizontal="right"/>
    </xf>
    <xf numFmtId="0" fontId="0" fillId="0" borderId="0" xfId="0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3" fillId="3" borderId="0" xfId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50"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LOBt 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numRef>
              <c:f>'Data Analysis'!$O$3:$O$21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'Data Analysis'!$P$3:$P$21</c:f>
              <c:numCache>
                <c:formatCode>General</c:formatCode>
                <c:ptCount val="19"/>
                <c:pt idx="0">
                  <c:v>3</c:v>
                </c:pt>
                <c:pt idx="1">
                  <c:v>12</c:v>
                </c:pt>
                <c:pt idx="2">
                  <c:v>24</c:v>
                </c:pt>
                <c:pt idx="3">
                  <c:v>50</c:v>
                </c:pt>
                <c:pt idx="4">
                  <c:v>62</c:v>
                </c:pt>
                <c:pt idx="5">
                  <c:v>59</c:v>
                </c:pt>
                <c:pt idx="6">
                  <c:v>67</c:v>
                </c:pt>
                <c:pt idx="7">
                  <c:v>72</c:v>
                </c:pt>
                <c:pt idx="8">
                  <c:v>55</c:v>
                </c:pt>
                <c:pt idx="9">
                  <c:v>32</c:v>
                </c:pt>
                <c:pt idx="10">
                  <c:v>24</c:v>
                </c:pt>
                <c:pt idx="11">
                  <c:v>11</c:v>
                </c:pt>
                <c:pt idx="12">
                  <c:v>7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axId val="110987136"/>
        <c:axId val="110829952"/>
      </c:barChart>
      <c:catAx>
        <c:axId val="110987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LOBt_values</a:t>
                </a:r>
              </a:p>
            </c:rich>
          </c:tx>
          <c:layout/>
        </c:title>
        <c:numFmt formatCode="General" sourceLinked="1"/>
        <c:tickLblPos val="nextTo"/>
        <c:crossAx val="110829952"/>
        <c:crosses val="autoZero"/>
        <c:auto val="1"/>
        <c:lblAlgn val="ctr"/>
        <c:lblOffset val="100"/>
      </c:catAx>
      <c:valAx>
        <c:axId val="1108299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1098713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Cumulative Distribution Function</a:t>
            </a:r>
            <a:endParaRPr lang="en-US" sz="1600" baseline="0"/>
          </a:p>
        </c:rich>
      </c:tx>
      <c:layout>
        <c:manualLayout>
          <c:xMode val="edge"/>
          <c:yMode val="edge"/>
          <c:x val="8.8847331583552083E-2"/>
          <c:y val="9.2592592592592622E-3"/>
        </c:manualLayout>
      </c:layout>
    </c:title>
    <c:plotArea>
      <c:layout>
        <c:manualLayout>
          <c:layoutTarget val="inner"/>
          <c:xMode val="edge"/>
          <c:yMode val="edge"/>
          <c:x val="0.15040507436570433"/>
          <c:y val="0.24098388743073784"/>
          <c:w val="0.7999838145231849"/>
          <c:h val="0.51047025371828525"/>
        </c:manualLayout>
      </c:layout>
      <c:lineChart>
        <c:grouping val="standard"/>
        <c:ser>
          <c:idx val="0"/>
          <c:order val="0"/>
          <c:tx>
            <c:v>Cumulative Frequency</c:v>
          </c:tx>
          <c:marker>
            <c:symbol val="none"/>
          </c:marker>
          <c:val>
            <c:numRef>
              <c:f>'Data Analysis'!$P$23:$P$40</c:f>
              <c:numCache>
                <c:formatCode>General</c:formatCode>
                <c:ptCount val="18"/>
                <c:pt idx="0">
                  <c:v>6.1728395061728392E-3</c:v>
                </c:pt>
                <c:pt idx="1">
                  <c:v>3.0864197530864196E-2</c:v>
                </c:pt>
                <c:pt idx="2">
                  <c:v>8.0246913580246909E-2</c:v>
                </c:pt>
                <c:pt idx="3">
                  <c:v>0.1831275720164609</c:v>
                </c:pt>
                <c:pt idx="4">
                  <c:v>0.31069958847736623</c:v>
                </c:pt>
                <c:pt idx="5">
                  <c:v>0.43209876543209874</c:v>
                </c:pt>
                <c:pt idx="6">
                  <c:v>0.56995884773662553</c:v>
                </c:pt>
                <c:pt idx="7">
                  <c:v>0.71810699588477367</c:v>
                </c:pt>
                <c:pt idx="8">
                  <c:v>0.83127572016460904</c:v>
                </c:pt>
                <c:pt idx="9">
                  <c:v>0.89711934156378603</c:v>
                </c:pt>
                <c:pt idx="10">
                  <c:v>0.94650205761316875</c:v>
                </c:pt>
                <c:pt idx="11">
                  <c:v>0.96913580246913578</c:v>
                </c:pt>
                <c:pt idx="12">
                  <c:v>0.98353909465020573</c:v>
                </c:pt>
                <c:pt idx="13">
                  <c:v>0.99176954732510281</c:v>
                </c:pt>
                <c:pt idx="14">
                  <c:v>0.99588477366255135</c:v>
                </c:pt>
                <c:pt idx="15">
                  <c:v>0.99794238683127567</c:v>
                </c:pt>
                <c:pt idx="16">
                  <c:v>0.99794238683127567</c:v>
                </c:pt>
                <c:pt idx="17">
                  <c:v>1</c:v>
                </c:pt>
              </c:numCache>
            </c:numRef>
          </c:val>
        </c:ser>
        <c:marker val="1"/>
        <c:axId val="110862720"/>
        <c:axId val="110864640"/>
      </c:lineChart>
      <c:catAx>
        <c:axId val="11086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Team</a:t>
                </a:r>
                <a:r>
                  <a:rPr lang="en-US" baseline="0"/>
                  <a:t> Left On Base Values</a:t>
                </a:r>
                <a:endParaRPr lang="en-US"/>
              </a:p>
            </c:rich>
          </c:tx>
          <c:layout/>
        </c:title>
        <c:tickLblPos val="nextTo"/>
        <c:crossAx val="110864640"/>
        <c:crosses val="autoZero"/>
        <c:auto val="1"/>
        <c:lblAlgn val="ctr"/>
        <c:lblOffset val="100"/>
      </c:catAx>
      <c:valAx>
        <c:axId val="110864640"/>
        <c:scaling>
          <c:orientation val="minMax"/>
          <c:max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Frequency</a:t>
                </a:r>
              </a:p>
            </c:rich>
          </c:tx>
          <c:layout/>
        </c:title>
        <c:numFmt formatCode="General" sourceLinked="1"/>
        <c:tickLblPos val="nextTo"/>
        <c:crossAx val="11086272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WPCT v.</a:t>
            </a:r>
            <a:r>
              <a:rPr lang="en-US" baseline="0"/>
              <a:t> LOB/9IB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'Data Analysis'!$K$15</c:f>
              <c:strCache>
                <c:ptCount val="1"/>
                <c:pt idx="0">
                  <c:v>WPCT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Analysis'!$J$16:$J$19</c:f>
              <c:numCache>
                <c:formatCode>General</c:formatCode>
                <c:ptCount val="4"/>
                <c:pt idx="0">
                  <c:v>6.7890353920888273</c:v>
                </c:pt>
                <c:pt idx="1">
                  <c:v>7.2699514226231781</c:v>
                </c:pt>
                <c:pt idx="2">
                  <c:v>7.3988881167477416</c:v>
                </c:pt>
                <c:pt idx="3">
                  <c:v>7.2249134948096883</c:v>
                </c:pt>
              </c:numCache>
            </c:numRef>
          </c:xVal>
          <c:yVal>
            <c:numRef>
              <c:f>'Data Analysis'!$K$16:$K$19</c:f>
              <c:numCache>
                <c:formatCode>General</c:formatCode>
                <c:ptCount val="4"/>
                <c:pt idx="0">
                  <c:v>0.61728395061728392</c:v>
                </c:pt>
                <c:pt idx="1">
                  <c:v>0.54938271604938271</c:v>
                </c:pt>
                <c:pt idx="2">
                  <c:v>0.5</c:v>
                </c:pt>
                <c:pt idx="3">
                  <c:v>0.37654320987654322</c:v>
                </c:pt>
              </c:numCache>
            </c:numRef>
          </c:yVal>
        </c:ser>
        <c:axId val="110876544"/>
        <c:axId val="110878080"/>
      </c:scatterChart>
      <c:valAx>
        <c:axId val="110876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Team</a:t>
                </a:r>
                <a:r>
                  <a:rPr lang="en-US" baseline="0"/>
                  <a:t> Left On Base per 9 Innings Batted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10878080"/>
        <c:crosses val="autoZero"/>
        <c:crossBetween val="midCat"/>
      </c:valAx>
      <c:valAx>
        <c:axId val="110878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Winning Percentage</a:t>
                </a:r>
              </a:p>
            </c:rich>
          </c:tx>
          <c:layout/>
        </c:title>
        <c:numFmt formatCode="General" sourceLinked="1"/>
        <c:tickLblPos val="nextTo"/>
        <c:crossAx val="11087654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1</xdr:row>
      <xdr:rowOff>9526</xdr:rowOff>
    </xdr:from>
    <xdr:to>
      <xdr:col>22</xdr:col>
      <xdr:colOff>19050</xdr:colOff>
      <xdr:row>11</xdr:row>
      <xdr:rowOff>19051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9524</xdr:colOff>
      <xdr:row>20</xdr:row>
      <xdr:rowOff>190500</xdr:rowOff>
    </xdr:from>
    <xdr:to>
      <xdr:col>22</xdr:col>
      <xdr:colOff>9525</xdr:colOff>
      <xdr:row>31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19</xdr:row>
      <xdr:rowOff>9525</xdr:rowOff>
    </xdr:from>
    <xdr:to>
      <xdr:col>13</xdr:col>
      <xdr:colOff>219075</xdr:colOff>
      <xdr:row>32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ALNYNYY08" displayName="ALNYNYY08" ref="A3:H166" totalsRowCount="1" headerRowDxfId="49">
  <autoFilter ref="A3:H165"/>
  <tableColumns count="8">
    <tableColumn id="1" name="Gm" totalsRowFunction="custom" totalsRowDxfId="48">
      <totalsRowFormula>COUNTA([Gm])</totalsRowFormula>
    </tableColumn>
    <tableColumn id="3" name="H-1, A-0" totalsRowDxfId="47"/>
    <tableColumn id="4" name="W-1, L-0" totalsRowFunction="sum" totalsRowDxfId="46">
      <calculatedColumnFormula>IF(ALNYNYY08[[#This Row],[Run Differential]]&gt;0,1,0)</calculatedColumnFormula>
    </tableColumn>
    <tableColumn id="2" name="Runs For" totalsRowFunction="sum" totalsRowDxfId="45"/>
    <tableColumn id="21" name="Runs Against" totalsRowFunction="sum" totalsRowDxfId="44"/>
    <tableColumn id="22" name="Run Differential" totalsRowFunction="sum" dataDxfId="43">
      <calculatedColumnFormula>ALNYNYY08[[#This Row],[Runs For]]-ALNYNYY08[[#This Row],[Runs Against]]</calculatedColumnFormula>
    </tableColumn>
    <tableColumn id="20" name="LOBt" totalsRowFunction="sum" dataDxfId="42" totalsRowDxfId="41"/>
    <tableColumn id="23" name="Innings Batted" totalsRowFunction="sum" dataDxfId="40" totalsRowDxfId="3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ALBestLAA08" displayName="ALBestLAA08" ref="J3:Q166" totalsRowCount="1" headerRowDxfId="38">
  <autoFilter ref="J3:Q165"/>
  <tableColumns count="8">
    <tableColumn id="1" name="Gm" totalsRowFunction="custom" totalsRowDxfId="37">
      <totalsRowFormula>COUNTA([Gm])</totalsRowFormula>
    </tableColumn>
    <tableColumn id="3" name="H-1, A-0" totalsRowDxfId="36"/>
    <tableColumn id="4" name="W-1, L-0" totalsRowFunction="sum" dataDxfId="35" totalsRowDxfId="34">
      <calculatedColumnFormula>IF(ALBestLAA08[[#This Row],[Run Differential]]&gt;0,1,0)</calculatedColumnFormula>
    </tableColumn>
    <tableColumn id="2" name="Runs For" totalsRowFunction="sum" totalsRowDxfId="33"/>
    <tableColumn id="21" name="Runs Against" totalsRowFunction="sum" totalsRowDxfId="32"/>
    <tableColumn id="22" name="Run Differential" totalsRowFunction="sum" dataDxfId="31" totalsRowDxfId="30">
      <calculatedColumnFormula>ALBestLAA08[[#This Row],[Runs For]]-ALBestLAA08[[#This Row],[Runs Against]]</calculatedColumnFormula>
    </tableColumn>
    <tableColumn id="20" name="LOBt" totalsRowFunction="sum" dataDxfId="29" totalsRowDxfId="28"/>
    <tableColumn id="23" name="Innings Batted" totalsRowFunction="sum" dataDxfId="27" totalsRowDxfId="2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ALWorstSEA08" displayName="ALWorstSEA08" ref="S3:Z166" totalsRowCount="1" headerRowDxfId="25">
  <autoFilter ref="S3:Z165"/>
  <tableColumns count="8">
    <tableColumn id="1" name="Gm" totalsRowFunction="custom" totalsRowDxfId="24">
      <totalsRowFormula>COUNTA([Gm])</totalsRowFormula>
    </tableColumn>
    <tableColumn id="3" name="H-1, A-0" totalsRowDxfId="23"/>
    <tableColumn id="4" name="W-1, L-0" totalsRowFunction="sum" dataDxfId="22" totalsRowDxfId="21">
      <calculatedColumnFormula>IF(ALWorstSEA08[[#This Row],[Run Differential]]&gt;0,1,0)</calculatedColumnFormula>
    </tableColumn>
    <tableColumn id="2" name="Runs For" totalsRowFunction="sum" totalsRowDxfId="20"/>
    <tableColumn id="21" name="Runs Against" totalsRowFunction="sum" totalsRowDxfId="19"/>
    <tableColumn id="22" name="Run Differential" totalsRowFunction="sum" dataDxfId="18" totalsRowDxfId="17">
      <calculatedColumnFormula>ALWorstSEA08[[#This Row],[Runs For]]-ALWorstSEA08[[#This Row],[Runs Against]]</calculatedColumnFormula>
    </tableColumn>
    <tableColumn id="20" name="LOBt" totalsRowFunction="sum" dataDxfId="16" totalsRowDxfId="15"/>
    <tableColumn id="23" name="Innings Batted" totalsRowFunction="sum" dataDxfId="14" totalsRowDxfId="1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AL500CLE08" displayName="AL500CLE08" ref="AB3:AI166" totalsRowCount="1" headerRowDxfId="12">
  <autoFilter ref="AB3:AI165"/>
  <tableColumns count="8">
    <tableColumn id="1" name="Gm" totalsRowFunction="custom" totalsRowDxfId="11">
      <totalsRowFormula>COUNTA([Gm])</totalsRowFormula>
    </tableColumn>
    <tableColumn id="3" name="H-1, A-0" totalsRowDxfId="10"/>
    <tableColumn id="4" name="W-1, L-0" totalsRowFunction="sum" dataDxfId="9" totalsRowDxfId="8">
      <calculatedColumnFormula>IF(AL500CLE08[[#This Row],[Run Differential]]&gt;0,1,0)</calculatedColumnFormula>
    </tableColumn>
    <tableColumn id="2" name="Runs For" totalsRowFunction="sum" totalsRowDxfId="7"/>
    <tableColumn id="21" name="Runs Against" totalsRowFunction="sum" totalsRowDxfId="6"/>
    <tableColumn id="22" name="Run Differential" totalsRowFunction="sum" dataDxfId="5" totalsRowDxfId="4">
      <calculatedColumnFormula>AL500CLE08[[#This Row],[Runs For]]-AL500CLE08[[#This Row],[Runs Against]]</calculatedColumnFormula>
    </tableColumn>
    <tableColumn id="20" name="LOBt" totalsRowFunction="sum" dataDxfId="3" totalsRowDxfId="2"/>
    <tableColumn id="23" name="Innings Batted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9"/>
  <sheetViews>
    <sheetView topLeftCell="J1" workbookViewId="0">
      <selection activeCell="R7" sqref="R7"/>
    </sheetView>
  </sheetViews>
  <sheetFormatPr defaultRowHeight="15"/>
  <cols>
    <col min="1" max="1" width="8.7109375" bestFit="1" customWidth="1"/>
    <col min="2" max="2" width="12.5703125" bestFit="1" customWidth="1"/>
    <col min="3" max="3" width="12.85546875" bestFit="1" customWidth="1"/>
    <col min="4" max="4" width="8" customWidth="1"/>
    <col min="5" max="5" width="8.5703125" customWidth="1"/>
    <col min="6" max="6" width="13.85546875" customWidth="1"/>
    <col min="7" max="7" width="9.7109375" bestFit="1" customWidth="1"/>
    <col min="8" max="8" width="9.85546875" customWidth="1"/>
    <col min="9" max="9" width="10" bestFit="1" customWidth="1"/>
  </cols>
  <sheetData>
    <row r="1" spans="1:35">
      <c r="A1" s="3" t="s">
        <v>16</v>
      </c>
      <c r="B1" s="4" t="s">
        <v>17</v>
      </c>
      <c r="C1" s="3"/>
      <c r="D1" s="3" t="s">
        <v>5</v>
      </c>
      <c r="E1" s="4" t="s">
        <v>2</v>
      </c>
      <c r="F1" s="4"/>
      <c r="G1" s="3" t="s">
        <v>6</v>
      </c>
      <c r="H1" s="4">
        <v>2008</v>
      </c>
      <c r="J1" s="3" t="s">
        <v>16</v>
      </c>
      <c r="K1" s="4" t="s">
        <v>18</v>
      </c>
      <c r="L1" s="3"/>
      <c r="M1" s="3" t="s">
        <v>5</v>
      </c>
      <c r="N1" s="4" t="s">
        <v>12</v>
      </c>
      <c r="O1" s="4"/>
      <c r="P1" s="3" t="s">
        <v>6</v>
      </c>
      <c r="Q1" s="4">
        <v>2008</v>
      </c>
      <c r="S1" s="3" t="s">
        <v>16</v>
      </c>
      <c r="T1" s="4" t="s">
        <v>21</v>
      </c>
      <c r="U1" s="3"/>
      <c r="V1" s="3" t="s">
        <v>5</v>
      </c>
      <c r="W1" s="4" t="s">
        <v>11</v>
      </c>
      <c r="X1" s="4"/>
      <c r="Y1" s="3" t="s">
        <v>6</v>
      </c>
      <c r="Z1" s="4">
        <v>2008</v>
      </c>
      <c r="AB1" s="3" t="s">
        <v>16</v>
      </c>
      <c r="AC1" s="4" t="s">
        <v>22</v>
      </c>
      <c r="AD1" s="3"/>
      <c r="AE1" s="3" t="s">
        <v>5</v>
      </c>
      <c r="AF1" s="4" t="s">
        <v>10</v>
      </c>
      <c r="AG1" s="4"/>
      <c r="AH1" s="3" t="s">
        <v>6</v>
      </c>
      <c r="AI1" s="4">
        <v>2008</v>
      </c>
    </row>
    <row r="2" spans="1:35">
      <c r="A2" s="8" t="s">
        <v>14</v>
      </c>
      <c r="B2" s="2">
        <f>9*ALNYNYY08[[#Totals],[LOBt]]/ALNYNYY08[[#Totals],[Innings Batted]]</f>
        <v>7.2699514226231781</v>
      </c>
      <c r="C2" s="2"/>
      <c r="D2" s="8" t="s">
        <v>23</v>
      </c>
      <c r="E2" s="4">
        <f>9*ALNYNYY08[[#Totals],[Runs For]]/ALNYNYY08[[#Totals],[Innings Batted]]</f>
        <v>4.9278278972935459</v>
      </c>
      <c r="F2" s="2"/>
      <c r="G2" s="8" t="s">
        <v>15</v>
      </c>
      <c r="H2" s="2">
        <f>ALNYNYY08[[#Totals],[W-1, L-0]]/ALNYNYY08[[#Totals],[Gm]]</f>
        <v>0.54938271604938271</v>
      </c>
      <c r="J2" s="8" t="s">
        <v>14</v>
      </c>
      <c r="K2" s="2">
        <f>9*ALBestLAA08[[#Totals],[LOBt]]/ALBestLAA08[[#Totals],[Innings Batted]]</f>
        <v>6.7890353920888273</v>
      </c>
      <c r="L2" s="2"/>
      <c r="M2" s="8" t="s">
        <v>23</v>
      </c>
      <c r="N2" s="4">
        <f>9*ALBestLAA08[[#Totals],[Runs For]]/ALBestLAA08[[#Totals],[Innings Batted]]</f>
        <v>4.7779319916724496</v>
      </c>
      <c r="O2" s="2"/>
      <c r="P2" s="8" t="s">
        <v>15</v>
      </c>
      <c r="Q2" s="2">
        <f>ALBestLAA08[[#Totals],[W-1, L-0]]/ALBestLAA08[[#Totals],[Gm]]</f>
        <v>0.61728395061728392</v>
      </c>
      <c r="S2" s="8" t="s">
        <v>14</v>
      </c>
      <c r="T2" s="2">
        <f>9*ALWorstSEA08[[#Totals],[LOBt]]/ALWorstSEA08[[#Totals],[Innings Batted]]</f>
        <v>7.2249134948096883</v>
      </c>
      <c r="U2" s="2"/>
      <c r="V2" s="8" t="s">
        <v>23</v>
      </c>
      <c r="W2" s="4">
        <f>9*ALWorstSEA08[[#Totals],[Runs For]]/ALWorstSEA08[[#Totals],[Innings Batted]]</f>
        <v>4.1792387543252598</v>
      </c>
      <c r="X2" s="2"/>
      <c r="Y2" s="8" t="s">
        <v>15</v>
      </c>
      <c r="Z2" s="2">
        <f>ALWorstSEA08[[#Totals],[W-1, L-0]]/ALWorstSEA08[[#Totals],[Gm]]</f>
        <v>0.37654320987654322</v>
      </c>
      <c r="AB2" s="8" t="s">
        <v>14</v>
      </c>
      <c r="AC2" s="2">
        <f>9*AL500CLE08[[#Totals],[LOBt]]/AL500CLE08[[#Totals],[Innings Batted]]</f>
        <v>7.3988881167477416</v>
      </c>
      <c r="AD2" s="2"/>
      <c r="AE2" s="8" t="s">
        <v>23</v>
      </c>
      <c r="AF2" s="4">
        <f>9*AL500CLE08[[#Totals],[Runs For]]/AL500CLE08[[#Totals],[Innings Batted]]</f>
        <v>5.0347463516330784</v>
      </c>
      <c r="AG2" s="2"/>
      <c r="AH2" s="8" t="s">
        <v>15</v>
      </c>
      <c r="AI2" s="2">
        <f>AL500CLE08[[#Totals],[W-1, L-0]]/AL500CLE08[[#Totals],[Gm]]</f>
        <v>0.5</v>
      </c>
    </row>
    <row r="3" spans="1:35" ht="45">
      <c r="A3" s="1" t="s">
        <v>0</v>
      </c>
      <c r="B3" s="1" t="s">
        <v>3</v>
      </c>
      <c r="C3" s="1" t="s">
        <v>4</v>
      </c>
      <c r="D3" s="5" t="s">
        <v>7</v>
      </c>
      <c r="E3" s="5" t="s">
        <v>8</v>
      </c>
      <c r="F3" s="5" t="s">
        <v>9</v>
      </c>
      <c r="G3" s="1" t="s">
        <v>1</v>
      </c>
      <c r="H3" s="5" t="s">
        <v>13</v>
      </c>
      <c r="J3" s="1" t="s">
        <v>0</v>
      </c>
      <c r="K3" s="1" t="s">
        <v>3</v>
      </c>
      <c r="L3" s="1" t="s">
        <v>4</v>
      </c>
      <c r="M3" s="5" t="s">
        <v>7</v>
      </c>
      <c r="N3" s="5" t="s">
        <v>8</v>
      </c>
      <c r="O3" s="5" t="s">
        <v>9</v>
      </c>
      <c r="P3" s="1" t="s">
        <v>1</v>
      </c>
      <c r="Q3" s="5" t="s">
        <v>13</v>
      </c>
      <c r="S3" s="1" t="s">
        <v>0</v>
      </c>
      <c r="T3" s="1" t="s">
        <v>3</v>
      </c>
      <c r="U3" s="1" t="s">
        <v>4</v>
      </c>
      <c r="V3" s="5" t="s">
        <v>7</v>
      </c>
      <c r="W3" s="5" t="s">
        <v>8</v>
      </c>
      <c r="X3" s="5" t="s">
        <v>9</v>
      </c>
      <c r="Y3" s="1" t="s">
        <v>1</v>
      </c>
      <c r="Z3" s="5" t="s">
        <v>13</v>
      </c>
      <c r="AB3" s="1" t="s">
        <v>0</v>
      </c>
      <c r="AC3" s="1" t="s">
        <v>3</v>
      </c>
      <c r="AD3" s="1" t="s">
        <v>4</v>
      </c>
      <c r="AE3" s="5" t="s">
        <v>7</v>
      </c>
      <c r="AF3" s="5" t="s">
        <v>8</v>
      </c>
      <c r="AG3" s="5" t="s">
        <v>9</v>
      </c>
      <c r="AH3" s="1" t="s">
        <v>1</v>
      </c>
      <c r="AI3" s="5" t="s">
        <v>13</v>
      </c>
    </row>
    <row r="4" spans="1:35">
      <c r="A4">
        <v>1</v>
      </c>
      <c r="B4">
        <v>1</v>
      </c>
      <c r="C4">
        <f>IF(ALNYNYY08[[#This Row],[Run Differential]]&gt;0,1,0)</f>
        <v>1</v>
      </c>
      <c r="D4">
        <v>3</v>
      </c>
      <c r="E4">
        <v>2</v>
      </c>
      <c r="F4" s="6">
        <f>ALNYNYY08[[#This Row],[Runs For]]-ALNYNYY08[[#This Row],[Runs Against]]</f>
        <v>1</v>
      </c>
      <c r="G4">
        <v>7</v>
      </c>
      <c r="H4" s="6">
        <v>8</v>
      </c>
      <c r="J4">
        <v>1</v>
      </c>
      <c r="K4">
        <v>0</v>
      </c>
      <c r="L4" s="6">
        <f>IF(ALBestLAA08[[#This Row],[Run Differential]]&gt;0,1,0)</f>
        <v>0</v>
      </c>
      <c r="M4">
        <v>2</v>
      </c>
      <c r="N4">
        <v>3</v>
      </c>
      <c r="O4" s="6">
        <f>ALBestLAA08[[#This Row],[Runs For]]-ALBestLAA08[[#This Row],[Runs Against]]</f>
        <v>-1</v>
      </c>
      <c r="P4" s="6">
        <v>5</v>
      </c>
      <c r="Q4" s="6">
        <v>9</v>
      </c>
      <c r="S4">
        <v>1</v>
      </c>
      <c r="T4">
        <v>1</v>
      </c>
      <c r="U4" s="6">
        <f>IF(ALWorstSEA08[[#This Row],[Run Differential]]&gt;0,1,0)</f>
        <v>1</v>
      </c>
      <c r="V4">
        <v>5</v>
      </c>
      <c r="W4">
        <v>2</v>
      </c>
      <c r="X4" s="6">
        <f>ALWorstSEA08[[#This Row],[Runs For]]-ALWorstSEA08[[#This Row],[Runs Against]]</f>
        <v>3</v>
      </c>
      <c r="Y4" s="6">
        <v>6</v>
      </c>
      <c r="Z4" s="6">
        <v>8</v>
      </c>
      <c r="AB4">
        <v>1</v>
      </c>
      <c r="AC4">
        <v>1</v>
      </c>
      <c r="AD4" s="6">
        <f>IF(AL500CLE08[[#This Row],[Run Differential]]&gt;0,1,0)</f>
        <v>1</v>
      </c>
      <c r="AE4">
        <v>10</v>
      </c>
      <c r="AF4">
        <v>8</v>
      </c>
      <c r="AG4" s="6">
        <f>AL500CLE08[[#This Row],[Runs For]]-AL500CLE08[[#This Row],[Runs Against]]</f>
        <v>2</v>
      </c>
      <c r="AH4" s="6">
        <v>4</v>
      </c>
      <c r="AI4" s="6">
        <v>8</v>
      </c>
    </row>
    <row r="5" spans="1:35">
      <c r="A5">
        <v>2</v>
      </c>
      <c r="B5">
        <v>1</v>
      </c>
      <c r="C5">
        <f>IF(ALNYNYY08[[#This Row],[Run Differential]]&gt;0,1,0)</f>
        <v>0</v>
      </c>
      <c r="D5">
        <v>2</v>
      </c>
      <c r="E5">
        <v>5</v>
      </c>
      <c r="F5" s="6">
        <f>ALNYNYY08[[#This Row],[Runs For]]-ALNYNYY08[[#This Row],[Runs Against]]</f>
        <v>-3</v>
      </c>
      <c r="G5">
        <v>5</v>
      </c>
      <c r="H5" s="6">
        <v>9</v>
      </c>
      <c r="J5">
        <v>2</v>
      </c>
      <c r="K5">
        <v>0</v>
      </c>
      <c r="L5" s="6">
        <f>IF(ALBestLAA08[[#This Row],[Run Differential]]&gt;0,1,0)</f>
        <v>1</v>
      </c>
      <c r="M5">
        <v>9</v>
      </c>
      <c r="N5">
        <v>1</v>
      </c>
      <c r="O5" s="6">
        <f>ALBestLAA08[[#This Row],[Runs For]]-ALBestLAA08[[#This Row],[Runs Against]]</f>
        <v>8</v>
      </c>
      <c r="P5" s="6">
        <v>11</v>
      </c>
      <c r="Q5" s="6">
        <v>9</v>
      </c>
      <c r="S5">
        <v>2</v>
      </c>
      <c r="T5">
        <v>1</v>
      </c>
      <c r="U5" s="6">
        <f>IF(ALWorstSEA08[[#This Row],[Run Differential]]&gt;0,1,0)</f>
        <v>0</v>
      </c>
      <c r="V5">
        <v>4</v>
      </c>
      <c r="W5">
        <v>5</v>
      </c>
      <c r="X5" s="6">
        <f>ALWorstSEA08[[#This Row],[Runs For]]-ALWorstSEA08[[#This Row],[Runs Against]]</f>
        <v>-1</v>
      </c>
      <c r="Y5" s="6">
        <v>15</v>
      </c>
      <c r="Z5" s="6">
        <v>9</v>
      </c>
      <c r="AB5">
        <v>2</v>
      </c>
      <c r="AC5">
        <v>1</v>
      </c>
      <c r="AD5" s="6">
        <f>IF(AL500CLE08[[#This Row],[Run Differential]]&gt;0,1,0)</f>
        <v>1</v>
      </c>
      <c r="AE5">
        <v>7</v>
      </c>
      <c r="AF5">
        <v>2</v>
      </c>
      <c r="AG5" s="6">
        <f>AL500CLE08[[#This Row],[Runs For]]-AL500CLE08[[#This Row],[Runs Against]]</f>
        <v>5</v>
      </c>
      <c r="AH5" s="6">
        <v>11</v>
      </c>
      <c r="AI5" s="6">
        <v>8</v>
      </c>
    </row>
    <row r="6" spans="1:35">
      <c r="A6">
        <v>3</v>
      </c>
      <c r="B6">
        <v>1</v>
      </c>
      <c r="C6">
        <f>IF(ALNYNYY08[[#This Row],[Run Differential]]&gt;0,1,0)</f>
        <v>1</v>
      </c>
      <c r="D6">
        <v>3</v>
      </c>
      <c r="E6">
        <v>2</v>
      </c>
      <c r="F6" s="6">
        <f>ALNYNYY08[[#This Row],[Runs For]]-ALNYNYY08[[#This Row],[Runs Against]]</f>
        <v>1</v>
      </c>
      <c r="G6">
        <v>6</v>
      </c>
      <c r="H6" s="6">
        <v>8</v>
      </c>
      <c r="J6">
        <v>3</v>
      </c>
      <c r="K6">
        <v>0</v>
      </c>
      <c r="L6" s="6">
        <f>IF(ALBestLAA08[[#This Row],[Run Differential]]&gt;0,1,0)</f>
        <v>1</v>
      </c>
      <c r="M6">
        <v>1</v>
      </c>
      <c r="N6">
        <v>0</v>
      </c>
      <c r="O6" s="6">
        <f>ALBestLAA08[[#This Row],[Runs For]]-ALBestLAA08[[#This Row],[Runs Against]]</f>
        <v>1</v>
      </c>
      <c r="P6" s="6">
        <v>8</v>
      </c>
      <c r="Q6" s="6">
        <v>9</v>
      </c>
      <c r="S6">
        <v>3</v>
      </c>
      <c r="T6">
        <v>1</v>
      </c>
      <c r="U6" s="6">
        <f>IF(ALWorstSEA08[[#This Row],[Run Differential]]&gt;0,1,0)</f>
        <v>1</v>
      </c>
      <c r="V6">
        <v>4</v>
      </c>
      <c r="W6">
        <v>1</v>
      </c>
      <c r="X6" s="6">
        <f>ALWorstSEA08[[#This Row],[Runs For]]-ALWorstSEA08[[#This Row],[Runs Against]]</f>
        <v>3</v>
      </c>
      <c r="Y6" s="6">
        <v>5</v>
      </c>
      <c r="Z6" s="6">
        <v>8</v>
      </c>
      <c r="AB6">
        <v>3</v>
      </c>
      <c r="AC6">
        <v>1</v>
      </c>
      <c r="AD6" s="6">
        <f>IF(AL500CLE08[[#This Row],[Run Differential]]&gt;0,1,0)</f>
        <v>0</v>
      </c>
      <c r="AE6">
        <v>1</v>
      </c>
      <c r="AF6">
        <v>2</v>
      </c>
      <c r="AG6" s="6">
        <f>AL500CLE08[[#This Row],[Runs For]]-AL500CLE08[[#This Row],[Runs Against]]</f>
        <v>-1</v>
      </c>
      <c r="AH6" s="6">
        <v>4</v>
      </c>
      <c r="AI6" s="6">
        <v>9</v>
      </c>
    </row>
    <row r="7" spans="1:35">
      <c r="A7">
        <v>4</v>
      </c>
      <c r="B7">
        <v>1</v>
      </c>
      <c r="C7">
        <f>IF(ALNYNYY08[[#This Row],[Run Differential]]&gt;0,1,0)</f>
        <v>0</v>
      </c>
      <c r="D7">
        <v>4</v>
      </c>
      <c r="E7">
        <v>13</v>
      </c>
      <c r="F7" s="6">
        <f>ALNYNYY08[[#This Row],[Runs For]]-ALNYNYY08[[#This Row],[Runs Against]]</f>
        <v>-9</v>
      </c>
      <c r="G7">
        <v>3</v>
      </c>
      <c r="H7" s="6">
        <v>9</v>
      </c>
      <c r="J7">
        <v>4</v>
      </c>
      <c r="K7">
        <v>0</v>
      </c>
      <c r="L7" s="6">
        <f>IF(ALBestLAA08[[#This Row],[Run Differential]]&gt;0,1,0)</f>
        <v>1</v>
      </c>
      <c r="M7">
        <v>5</v>
      </c>
      <c r="N7">
        <v>4</v>
      </c>
      <c r="O7" s="6">
        <f>ALBestLAA08[[#This Row],[Runs For]]-ALBestLAA08[[#This Row],[Runs Against]]</f>
        <v>1</v>
      </c>
      <c r="P7" s="6">
        <v>4</v>
      </c>
      <c r="Q7" s="6">
        <v>9</v>
      </c>
      <c r="S7">
        <v>4</v>
      </c>
      <c r="T7">
        <v>0</v>
      </c>
      <c r="U7" s="6">
        <f>IF(ALWorstSEA08[[#This Row],[Run Differential]]&gt;0,1,0)</f>
        <v>0</v>
      </c>
      <c r="V7">
        <v>4</v>
      </c>
      <c r="W7">
        <v>7</v>
      </c>
      <c r="X7" s="6">
        <f>ALWorstSEA08[[#This Row],[Runs For]]-ALWorstSEA08[[#This Row],[Runs Against]]</f>
        <v>-3</v>
      </c>
      <c r="Y7" s="6">
        <v>4</v>
      </c>
      <c r="Z7" s="6">
        <v>9</v>
      </c>
      <c r="AB7">
        <v>4</v>
      </c>
      <c r="AC7">
        <v>0</v>
      </c>
      <c r="AD7" s="6">
        <f>IF(AL500CLE08[[#This Row],[Run Differential]]&gt;0,1,0)</f>
        <v>0</v>
      </c>
      <c r="AE7">
        <v>3</v>
      </c>
      <c r="AF7">
        <v>6</v>
      </c>
      <c r="AG7" s="6">
        <f>AL500CLE08[[#This Row],[Runs For]]-AL500CLE08[[#This Row],[Runs Against]]</f>
        <v>-3</v>
      </c>
      <c r="AH7" s="6">
        <v>3</v>
      </c>
      <c r="AI7" s="6">
        <v>9</v>
      </c>
    </row>
    <row r="8" spans="1:35">
      <c r="A8">
        <v>5</v>
      </c>
      <c r="B8">
        <v>1</v>
      </c>
      <c r="C8">
        <f>IF(ALNYNYY08[[#This Row],[Run Differential]]&gt;0,1,0)</f>
        <v>0</v>
      </c>
      <c r="D8">
        <v>3</v>
      </c>
      <c r="E8">
        <v>6</v>
      </c>
      <c r="F8" s="6">
        <f>ALNYNYY08[[#This Row],[Runs For]]-ALNYNYY08[[#This Row],[Runs Against]]</f>
        <v>-3</v>
      </c>
      <c r="G8">
        <v>9</v>
      </c>
      <c r="H8" s="6">
        <v>9</v>
      </c>
      <c r="J8">
        <v>5</v>
      </c>
      <c r="K8">
        <v>1</v>
      </c>
      <c r="L8" s="6">
        <f>IF(ALBestLAA08[[#This Row],[Run Differential]]&gt;0,1,0)</f>
        <v>0</v>
      </c>
      <c r="M8">
        <v>6</v>
      </c>
      <c r="N8">
        <v>11</v>
      </c>
      <c r="O8" s="6">
        <f>ALBestLAA08[[#This Row],[Runs For]]-ALBestLAA08[[#This Row],[Runs Against]]</f>
        <v>-5</v>
      </c>
      <c r="P8" s="6">
        <v>8</v>
      </c>
      <c r="Q8" s="6">
        <v>9</v>
      </c>
      <c r="S8">
        <v>5</v>
      </c>
      <c r="T8">
        <v>0</v>
      </c>
      <c r="U8" s="6">
        <f>IF(ALWorstSEA08[[#This Row],[Run Differential]]&gt;0,1,0)</f>
        <v>0</v>
      </c>
      <c r="V8">
        <v>4</v>
      </c>
      <c r="W8">
        <v>6</v>
      </c>
      <c r="X8" s="6">
        <f>ALWorstSEA08[[#This Row],[Runs For]]-ALWorstSEA08[[#This Row],[Runs Against]]</f>
        <v>-2</v>
      </c>
      <c r="Y8" s="6">
        <v>5</v>
      </c>
      <c r="Z8" s="6">
        <v>9</v>
      </c>
      <c r="AB8">
        <v>5</v>
      </c>
      <c r="AC8">
        <v>0</v>
      </c>
      <c r="AD8" s="6">
        <f>IF(AL500CLE08[[#This Row],[Run Differential]]&gt;0,1,0)</f>
        <v>0</v>
      </c>
      <c r="AE8">
        <v>1</v>
      </c>
      <c r="AF8">
        <v>6</v>
      </c>
      <c r="AG8" s="6">
        <f>AL500CLE08[[#This Row],[Runs For]]-AL500CLE08[[#This Row],[Runs Against]]</f>
        <v>-5</v>
      </c>
      <c r="AH8" s="6">
        <v>7</v>
      </c>
      <c r="AI8" s="6">
        <v>9</v>
      </c>
    </row>
    <row r="9" spans="1:35">
      <c r="A9">
        <v>6</v>
      </c>
      <c r="B9">
        <v>1</v>
      </c>
      <c r="C9">
        <f>IF(ALNYNYY08[[#This Row],[Run Differential]]&gt;0,1,0)</f>
        <v>1</v>
      </c>
      <c r="D9">
        <v>2</v>
      </c>
      <c r="E9">
        <v>0</v>
      </c>
      <c r="F9" s="6">
        <f>ALNYNYY08[[#This Row],[Runs For]]-ALNYNYY08[[#This Row],[Runs Against]]</f>
        <v>2</v>
      </c>
      <c r="G9">
        <v>8</v>
      </c>
      <c r="H9" s="6">
        <v>8</v>
      </c>
      <c r="J9">
        <v>6</v>
      </c>
      <c r="K9">
        <v>1</v>
      </c>
      <c r="L9" s="6">
        <f>IF(ALBestLAA08[[#This Row],[Run Differential]]&gt;0,1,0)</f>
        <v>1</v>
      </c>
      <c r="M9">
        <v>2</v>
      </c>
      <c r="N9">
        <v>1</v>
      </c>
      <c r="O9" s="6">
        <f>ALBestLAA08[[#This Row],[Runs For]]-ALBestLAA08[[#This Row],[Runs Against]]</f>
        <v>1</v>
      </c>
      <c r="P9" s="6">
        <v>9</v>
      </c>
      <c r="Q9" s="6">
        <v>8</v>
      </c>
      <c r="S9">
        <v>6</v>
      </c>
      <c r="T9">
        <v>0</v>
      </c>
      <c r="U9" s="6">
        <f>IF(ALWorstSEA08[[#This Row],[Run Differential]]&gt;0,1,0)</f>
        <v>0</v>
      </c>
      <c r="V9">
        <v>2</v>
      </c>
      <c r="W9">
        <v>3</v>
      </c>
      <c r="X9" s="6">
        <f>ALWorstSEA08[[#This Row],[Runs For]]-ALWorstSEA08[[#This Row],[Runs Against]]</f>
        <v>-1</v>
      </c>
      <c r="Y9" s="6">
        <v>6</v>
      </c>
      <c r="Z9" s="6">
        <v>9</v>
      </c>
      <c r="AB9">
        <v>6</v>
      </c>
      <c r="AC9">
        <v>0</v>
      </c>
      <c r="AD9" s="6">
        <f>IF(AL500CLE08[[#This Row],[Run Differential]]&gt;0,1,0)</f>
        <v>1</v>
      </c>
      <c r="AE9">
        <v>2</v>
      </c>
      <c r="AF9">
        <v>1</v>
      </c>
      <c r="AG9" s="6">
        <f>AL500CLE08[[#This Row],[Runs For]]-AL500CLE08[[#This Row],[Runs Against]]</f>
        <v>1</v>
      </c>
      <c r="AH9" s="6">
        <v>10</v>
      </c>
      <c r="AI9" s="6">
        <v>9</v>
      </c>
    </row>
    <row r="10" spans="1:35">
      <c r="A10">
        <v>7</v>
      </c>
      <c r="B10">
        <v>1</v>
      </c>
      <c r="C10">
        <f>IF(ALNYNYY08[[#This Row],[Run Differential]]&gt;0,1,0)</f>
        <v>1</v>
      </c>
      <c r="D10">
        <v>6</v>
      </c>
      <c r="E10">
        <v>1</v>
      </c>
      <c r="F10" s="6">
        <f>ALNYNYY08[[#This Row],[Runs For]]-ALNYNYY08[[#This Row],[Runs Against]]</f>
        <v>5</v>
      </c>
      <c r="G10">
        <v>7</v>
      </c>
      <c r="H10" s="6">
        <v>8</v>
      </c>
      <c r="J10">
        <v>7</v>
      </c>
      <c r="K10">
        <v>1</v>
      </c>
      <c r="L10" s="6">
        <f>IF(ALBestLAA08[[#This Row],[Run Differential]]&gt;0,1,0)</f>
        <v>0</v>
      </c>
      <c r="M10">
        <v>4</v>
      </c>
      <c r="N10">
        <v>10</v>
      </c>
      <c r="O10" s="6">
        <f>ALBestLAA08[[#This Row],[Runs For]]-ALBestLAA08[[#This Row],[Runs Against]]</f>
        <v>-6</v>
      </c>
      <c r="P10" s="6">
        <v>4</v>
      </c>
      <c r="Q10" s="6">
        <v>9</v>
      </c>
      <c r="S10">
        <v>7</v>
      </c>
      <c r="T10">
        <v>0</v>
      </c>
      <c r="U10" s="6">
        <f>IF(ALWorstSEA08[[#This Row],[Run Differential]]&gt;0,1,0)</f>
        <v>0</v>
      </c>
      <c r="V10">
        <v>4</v>
      </c>
      <c r="W10">
        <v>5</v>
      </c>
      <c r="X10" s="6">
        <f>ALWorstSEA08[[#This Row],[Runs For]]-ALWorstSEA08[[#This Row],[Runs Against]]</f>
        <v>-1</v>
      </c>
      <c r="Y10" s="6">
        <v>7</v>
      </c>
      <c r="Z10" s="6">
        <v>9</v>
      </c>
      <c r="AB10">
        <v>7</v>
      </c>
      <c r="AC10">
        <v>0</v>
      </c>
      <c r="AD10" s="6">
        <f>IF(AL500CLE08[[#This Row],[Run Differential]]&gt;0,1,0)</f>
        <v>0</v>
      </c>
      <c r="AE10">
        <v>4</v>
      </c>
      <c r="AF10">
        <v>6</v>
      </c>
      <c r="AG10" s="6">
        <f>AL500CLE08[[#This Row],[Runs For]]-AL500CLE08[[#This Row],[Runs Against]]</f>
        <v>-2</v>
      </c>
      <c r="AH10" s="6">
        <v>7</v>
      </c>
      <c r="AI10" s="6">
        <v>9</v>
      </c>
    </row>
    <row r="11" spans="1:35">
      <c r="A11">
        <v>8</v>
      </c>
      <c r="B11">
        <v>0</v>
      </c>
      <c r="C11">
        <f>IF(ALNYNYY08[[#This Row],[Run Differential]]&gt;0,1,0)</f>
        <v>0</v>
      </c>
      <c r="D11">
        <v>2</v>
      </c>
      <c r="E11">
        <v>5</v>
      </c>
      <c r="F11" s="6">
        <f>ALNYNYY08[[#This Row],[Runs For]]-ALNYNYY08[[#This Row],[Runs Against]]</f>
        <v>-3</v>
      </c>
      <c r="G11">
        <v>9</v>
      </c>
      <c r="H11" s="6">
        <v>9</v>
      </c>
      <c r="J11">
        <v>8</v>
      </c>
      <c r="K11">
        <v>1</v>
      </c>
      <c r="L11" s="6">
        <f>IF(ALBestLAA08[[#This Row],[Run Differential]]&gt;0,1,0)</f>
        <v>1</v>
      </c>
      <c r="M11">
        <v>6</v>
      </c>
      <c r="N11">
        <v>4</v>
      </c>
      <c r="O11" s="6">
        <f>ALBestLAA08[[#This Row],[Runs For]]-ALBestLAA08[[#This Row],[Runs Against]]</f>
        <v>2</v>
      </c>
      <c r="P11" s="6">
        <v>10</v>
      </c>
      <c r="Q11" s="6">
        <v>9</v>
      </c>
      <c r="S11">
        <v>8</v>
      </c>
      <c r="T11">
        <v>0</v>
      </c>
      <c r="U11" s="6">
        <f>IF(ALWorstSEA08[[#This Row],[Run Differential]]&gt;0,1,0)</f>
        <v>1</v>
      </c>
      <c r="V11">
        <v>6</v>
      </c>
      <c r="W11">
        <v>5</v>
      </c>
      <c r="X11" s="6">
        <f>ALWorstSEA08[[#This Row],[Runs For]]-ALWorstSEA08[[#This Row],[Runs Against]]</f>
        <v>1</v>
      </c>
      <c r="Y11" s="6">
        <v>10</v>
      </c>
      <c r="Z11" s="6">
        <v>9</v>
      </c>
      <c r="AB11">
        <v>8</v>
      </c>
      <c r="AC11">
        <v>0</v>
      </c>
      <c r="AD11" s="6">
        <f>IF(AL500CLE08[[#This Row],[Run Differential]]&gt;0,1,0)</f>
        <v>1</v>
      </c>
      <c r="AE11">
        <v>4</v>
      </c>
      <c r="AF11">
        <v>3</v>
      </c>
      <c r="AG11" s="6">
        <f>AL500CLE08[[#This Row],[Runs For]]-AL500CLE08[[#This Row],[Runs Against]]</f>
        <v>1</v>
      </c>
      <c r="AH11" s="6">
        <v>9</v>
      </c>
      <c r="AI11" s="6">
        <v>9</v>
      </c>
    </row>
    <row r="12" spans="1:35">
      <c r="A12">
        <v>9</v>
      </c>
      <c r="B12">
        <v>0</v>
      </c>
      <c r="C12">
        <f>IF(ALNYNYY08[[#This Row],[Run Differential]]&gt;0,1,0)</f>
        <v>0</v>
      </c>
      <c r="D12">
        <v>0</v>
      </c>
      <c r="E12">
        <v>4</v>
      </c>
      <c r="F12" s="6">
        <f>ALNYNYY08[[#This Row],[Runs For]]-ALNYNYY08[[#This Row],[Runs Against]]</f>
        <v>-4</v>
      </c>
      <c r="G12">
        <v>7</v>
      </c>
      <c r="H12" s="6">
        <v>9</v>
      </c>
      <c r="J12">
        <v>9</v>
      </c>
      <c r="K12">
        <v>1</v>
      </c>
      <c r="L12" s="6">
        <f>IF(ALBestLAA08[[#This Row],[Run Differential]]&gt;0,1,0)</f>
        <v>0</v>
      </c>
      <c r="M12">
        <v>3</v>
      </c>
      <c r="N12">
        <v>4</v>
      </c>
      <c r="O12" s="6">
        <f>ALBestLAA08[[#This Row],[Runs For]]-ALBestLAA08[[#This Row],[Runs Against]]</f>
        <v>-1</v>
      </c>
      <c r="P12" s="6">
        <v>1</v>
      </c>
      <c r="Q12" s="6">
        <v>9</v>
      </c>
      <c r="S12">
        <v>9</v>
      </c>
      <c r="T12">
        <v>0</v>
      </c>
      <c r="U12" s="6">
        <f>IF(ALWorstSEA08[[#This Row],[Run Differential]]&gt;0,1,0)</f>
        <v>1</v>
      </c>
      <c r="V12">
        <v>7</v>
      </c>
      <c r="W12">
        <v>1</v>
      </c>
      <c r="X12" s="6">
        <f>ALWorstSEA08[[#This Row],[Runs For]]-ALWorstSEA08[[#This Row],[Runs Against]]</f>
        <v>6</v>
      </c>
      <c r="Y12" s="6">
        <v>7</v>
      </c>
      <c r="Z12" s="6">
        <v>9</v>
      </c>
      <c r="AB12">
        <v>9</v>
      </c>
      <c r="AC12">
        <v>0</v>
      </c>
      <c r="AD12" s="6">
        <f>IF(AL500CLE08[[#This Row],[Run Differential]]&gt;0,1,0)</f>
        <v>0</v>
      </c>
      <c r="AE12">
        <v>5</v>
      </c>
      <c r="AF12">
        <v>9</v>
      </c>
      <c r="AG12" s="6">
        <f>AL500CLE08[[#This Row],[Runs For]]-AL500CLE08[[#This Row],[Runs Against]]</f>
        <v>-4</v>
      </c>
      <c r="AH12" s="6">
        <v>9</v>
      </c>
      <c r="AI12" s="6">
        <v>9</v>
      </c>
    </row>
    <row r="13" spans="1:35">
      <c r="A13">
        <v>10</v>
      </c>
      <c r="B13">
        <v>0</v>
      </c>
      <c r="C13">
        <f>IF(ALNYNYY08[[#This Row],[Run Differential]]&gt;0,1,0)</f>
        <v>1</v>
      </c>
      <c r="D13">
        <v>6</v>
      </c>
      <c r="E13">
        <v>1</v>
      </c>
      <c r="F13" s="6">
        <f>ALNYNYY08[[#This Row],[Runs For]]-ALNYNYY08[[#This Row],[Runs Against]]</f>
        <v>5</v>
      </c>
      <c r="G13">
        <v>8</v>
      </c>
      <c r="H13" s="6">
        <v>9</v>
      </c>
      <c r="J13">
        <v>10</v>
      </c>
      <c r="K13">
        <v>1</v>
      </c>
      <c r="L13" s="6">
        <f>IF(ALBestLAA08[[#This Row],[Run Differential]]&gt;0,1,0)</f>
        <v>1</v>
      </c>
      <c r="M13">
        <v>9</v>
      </c>
      <c r="N13">
        <v>5</v>
      </c>
      <c r="O13" s="6">
        <f>ALBestLAA08[[#This Row],[Runs For]]-ALBestLAA08[[#This Row],[Runs Against]]</f>
        <v>4</v>
      </c>
      <c r="P13" s="6">
        <v>3</v>
      </c>
      <c r="Q13" s="6">
        <v>8</v>
      </c>
      <c r="S13">
        <v>10</v>
      </c>
      <c r="T13">
        <v>0</v>
      </c>
      <c r="U13" s="6">
        <f>IF(ALWorstSEA08[[#This Row],[Run Differential]]&gt;0,1,0)</f>
        <v>0</v>
      </c>
      <c r="V13">
        <v>0</v>
      </c>
      <c r="W13">
        <v>7</v>
      </c>
      <c r="X13" s="6">
        <f>ALWorstSEA08[[#This Row],[Runs For]]-ALWorstSEA08[[#This Row],[Runs Against]]</f>
        <v>-7</v>
      </c>
      <c r="Y13" s="6">
        <v>5</v>
      </c>
      <c r="Z13" s="6">
        <v>9</v>
      </c>
      <c r="AB13">
        <v>10</v>
      </c>
      <c r="AC13">
        <v>1</v>
      </c>
      <c r="AD13" s="6">
        <f>IF(AL500CLE08[[#This Row],[Run Differential]]&gt;0,1,0)</f>
        <v>0</v>
      </c>
      <c r="AE13">
        <v>7</v>
      </c>
      <c r="AF13">
        <v>9</v>
      </c>
      <c r="AG13" s="6">
        <f>AL500CLE08[[#This Row],[Runs For]]-AL500CLE08[[#This Row],[Runs Against]]</f>
        <v>-2</v>
      </c>
      <c r="AH13" s="6">
        <v>3</v>
      </c>
      <c r="AI13" s="6">
        <v>9</v>
      </c>
    </row>
    <row r="14" spans="1:35">
      <c r="A14">
        <v>11</v>
      </c>
      <c r="B14">
        <v>0</v>
      </c>
      <c r="C14">
        <f>IF(ALNYNYY08[[#This Row],[Run Differential]]&gt;0,1,0)</f>
        <v>1</v>
      </c>
      <c r="D14">
        <v>4</v>
      </c>
      <c r="E14">
        <v>1</v>
      </c>
      <c r="F14" s="6">
        <f>ALNYNYY08[[#This Row],[Runs For]]-ALNYNYY08[[#This Row],[Runs Against]]</f>
        <v>3</v>
      </c>
      <c r="G14">
        <v>9</v>
      </c>
      <c r="H14" s="6">
        <v>9</v>
      </c>
      <c r="J14">
        <v>11</v>
      </c>
      <c r="K14">
        <v>0</v>
      </c>
      <c r="L14" s="6">
        <f>IF(ALBestLAA08[[#This Row],[Run Differential]]&gt;0,1,0)</f>
        <v>0</v>
      </c>
      <c r="M14">
        <v>5</v>
      </c>
      <c r="N14">
        <v>8</v>
      </c>
      <c r="O14" s="6">
        <f>ALBestLAA08[[#This Row],[Runs For]]-ALBestLAA08[[#This Row],[Runs Against]]</f>
        <v>-3</v>
      </c>
      <c r="P14" s="6">
        <v>10</v>
      </c>
      <c r="Q14" s="6">
        <v>9</v>
      </c>
      <c r="S14">
        <v>11</v>
      </c>
      <c r="T14">
        <v>1</v>
      </c>
      <c r="U14" s="6">
        <f>IF(ALWorstSEA08[[#This Row],[Run Differential]]&gt;0,1,0)</f>
        <v>1</v>
      </c>
      <c r="V14">
        <v>8</v>
      </c>
      <c r="W14">
        <v>5</v>
      </c>
      <c r="X14" s="6">
        <f>ALWorstSEA08[[#This Row],[Runs For]]-ALWorstSEA08[[#This Row],[Runs Against]]</f>
        <v>3</v>
      </c>
      <c r="Y14" s="6">
        <v>7</v>
      </c>
      <c r="Z14" s="6">
        <v>8</v>
      </c>
      <c r="AB14">
        <v>11</v>
      </c>
      <c r="AC14">
        <v>1</v>
      </c>
      <c r="AD14" s="6">
        <f>IF(AL500CLE08[[#This Row],[Run Differential]]&gt;0,1,0)</f>
        <v>0</v>
      </c>
      <c r="AE14">
        <v>3</v>
      </c>
      <c r="AF14">
        <v>7</v>
      </c>
      <c r="AG14" s="6">
        <f>AL500CLE08[[#This Row],[Runs For]]-AL500CLE08[[#This Row],[Runs Against]]</f>
        <v>-4</v>
      </c>
      <c r="AH14" s="6">
        <v>8</v>
      </c>
      <c r="AI14" s="6">
        <v>9</v>
      </c>
    </row>
    <row r="15" spans="1:35">
      <c r="A15">
        <v>12</v>
      </c>
      <c r="B15">
        <v>0</v>
      </c>
      <c r="C15">
        <f>IF(ALNYNYY08[[#This Row],[Run Differential]]&gt;0,1,0)</f>
        <v>0</v>
      </c>
      <c r="D15">
        <v>3</v>
      </c>
      <c r="E15">
        <v>4</v>
      </c>
      <c r="F15" s="6">
        <f>ALNYNYY08[[#This Row],[Runs For]]-ALNYNYY08[[#This Row],[Runs Against]]</f>
        <v>-1</v>
      </c>
      <c r="G15">
        <v>4</v>
      </c>
      <c r="H15" s="6">
        <v>9</v>
      </c>
      <c r="J15">
        <v>12</v>
      </c>
      <c r="K15">
        <v>0</v>
      </c>
      <c r="L15" s="6">
        <f>IF(ALBestLAA08[[#This Row],[Run Differential]]&gt;0,1,0)</f>
        <v>0</v>
      </c>
      <c r="M15">
        <v>3</v>
      </c>
      <c r="N15">
        <v>8</v>
      </c>
      <c r="O15" s="6">
        <f>ALBestLAA08[[#This Row],[Runs For]]-ALBestLAA08[[#This Row],[Runs Against]]</f>
        <v>-5</v>
      </c>
      <c r="P15" s="6">
        <v>8</v>
      </c>
      <c r="Q15" s="6">
        <v>9</v>
      </c>
      <c r="S15">
        <v>12</v>
      </c>
      <c r="T15">
        <v>1</v>
      </c>
      <c r="U15" s="6">
        <f>IF(ALWorstSEA08[[#This Row],[Run Differential]]&gt;0,1,0)</f>
        <v>1</v>
      </c>
      <c r="V15">
        <v>8</v>
      </c>
      <c r="W15">
        <v>3</v>
      </c>
      <c r="X15" s="6">
        <f>ALWorstSEA08[[#This Row],[Runs For]]-ALWorstSEA08[[#This Row],[Runs Against]]</f>
        <v>5</v>
      </c>
      <c r="Y15" s="6">
        <v>9</v>
      </c>
      <c r="Z15" s="6">
        <v>8</v>
      </c>
      <c r="AB15">
        <v>12</v>
      </c>
      <c r="AC15">
        <v>1</v>
      </c>
      <c r="AD15" s="6">
        <f>IF(AL500CLE08[[#This Row],[Run Differential]]&gt;0,1,0)</f>
        <v>1</v>
      </c>
      <c r="AE15">
        <v>7</v>
      </c>
      <c r="AF15">
        <v>1</v>
      </c>
      <c r="AG15" s="6">
        <f>AL500CLE08[[#This Row],[Runs For]]-AL500CLE08[[#This Row],[Runs Against]]</f>
        <v>6</v>
      </c>
      <c r="AH15" s="6">
        <v>8</v>
      </c>
      <c r="AI15" s="6">
        <v>8</v>
      </c>
    </row>
    <row r="16" spans="1:35">
      <c r="A16">
        <v>13</v>
      </c>
      <c r="B16">
        <v>0</v>
      </c>
      <c r="C16">
        <f>IF(ALNYNYY08[[#This Row],[Run Differential]]&gt;0,1,0)</f>
        <v>0</v>
      </c>
      <c r="D16">
        <v>5</v>
      </c>
      <c r="E16">
        <v>8</v>
      </c>
      <c r="F16" s="6">
        <f>ALNYNYY08[[#This Row],[Runs For]]-ALNYNYY08[[#This Row],[Runs Against]]</f>
        <v>-3</v>
      </c>
      <c r="G16">
        <v>9</v>
      </c>
      <c r="H16" s="6">
        <v>9</v>
      </c>
      <c r="J16">
        <v>13</v>
      </c>
      <c r="K16">
        <v>0</v>
      </c>
      <c r="L16" s="6">
        <f>IF(ALBestLAA08[[#This Row],[Run Differential]]&gt;0,1,0)</f>
        <v>1</v>
      </c>
      <c r="M16">
        <v>10</v>
      </c>
      <c r="N16">
        <v>5</v>
      </c>
      <c r="O16" s="6">
        <f>ALBestLAA08[[#This Row],[Runs For]]-ALBestLAA08[[#This Row],[Runs Against]]</f>
        <v>5</v>
      </c>
      <c r="P16" s="6">
        <v>6</v>
      </c>
      <c r="Q16" s="6">
        <v>9</v>
      </c>
      <c r="S16">
        <v>13</v>
      </c>
      <c r="T16">
        <v>1</v>
      </c>
      <c r="U16" s="6">
        <f>IF(ALWorstSEA08[[#This Row],[Run Differential]]&gt;0,1,0)</f>
        <v>0</v>
      </c>
      <c r="V16">
        <v>5</v>
      </c>
      <c r="W16">
        <v>10</v>
      </c>
      <c r="X16" s="6">
        <f>ALWorstSEA08[[#This Row],[Runs For]]-ALWorstSEA08[[#This Row],[Runs Against]]</f>
        <v>-5</v>
      </c>
      <c r="Y16" s="6">
        <v>8</v>
      </c>
      <c r="Z16" s="6">
        <v>9</v>
      </c>
      <c r="AB16">
        <v>13</v>
      </c>
      <c r="AC16">
        <v>1</v>
      </c>
      <c r="AD16" s="6">
        <f>IF(AL500CLE08[[#This Row],[Run Differential]]&gt;0,1,0)</f>
        <v>0</v>
      </c>
      <c r="AE16">
        <v>4</v>
      </c>
      <c r="AF16">
        <v>6</v>
      </c>
      <c r="AG16" s="6">
        <f>AL500CLE08[[#This Row],[Runs For]]-AL500CLE08[[#This Row],[Runs Against]]</f>
        <v>-2</v>
      </c>
      <c r="AH16" s="6">
        <v>8</v>
      </c>
      <c r="AI16" s="6">
        <v>9</v>
      </c>
    </row>
    <row r="17" spans="1:35">
      <c r="A17">
        <v>14</v>
      </c>
      <c r="B17">
        <v>0</v>
      </c>
      <c r="C17">
        <f>IF(ALNYNYY08[[#This Row],[Run Differential]]&gt;0,1,0)</f>
        <v>1</v>
      </c>
      <c r="D17">
        <v>8</v>
      </c>
      <c r="E17">
        <v>7</v>
      </c>
      <c r="F17" s="6">
        <f>ALNYNYY08[[#This Row],[Runs For]]-ALNYNYY08[[#This Row],[Runs Against]]</f>
        <v>1</v>
      </c>
      <c r="G17">
        <v>8</v>
      </c>
      <c r="H17" s="6">
        <v>9</v>
      </c>
      <c r="J17">
        <v>14</v>
      </c>
      <c r="K17">
        <v>0</v>
      </c>
      <c r="L17" s="6">
        <f>IF(ALBestLAA08[[#This Row],[Run Differential]]&gt;0,1,0)</f>
        <v>1</v>
      </c>
      <c r="M17">
        <v>7</v>
      </c>
      <c r="N17">
        <v>4</v>
      </c>
      <c r="O17" s="6">
        <f>ALBestLAA08[[#This Row],[Runs For]]-ALBestLAA08[[#This Row],[Runs Against]]</f>
        <v>3</v>
      </c>
      <c r="P17" s="6">
        <v>8</v>
      </c>
      <c r="Q17" s="6">
        <v>9</v>
      </c>
      <c r="S17">
        <v>14</v>
      </c>
      <c r="T17">
        <v>1</v>
      </c>
      <c r="U17" s="6">
        <f>IF(ALWorstSEA08[[#This Row],[Run Differential]]&gt;0,1,0)</f>
        <v>0</v>
      </c>
      <c r="V17">
        <v>1</v>
      </c>
      <c r="W17">
        <v>5</v>
      </c>
      <c r="X17" s="6">
        <f>ALWorstSEA08[[#This Row],[Runs For]]-ALWorstSEA08[[#This Row],[Runs Against]]</f>
        <v>-4</v>
      </c>
      <c r="Y17" s="6">
        <v>2</v>
      </c>
      <c r="Z17" s="6">
        <v>9</v>
      </c>
      <c r="AB17">
        <v>14</v>
      </c>
      <c r="AC17">
        <v>1</v>
      </c>
      <c r="AD17" s="6">
        <f>IF(AL500CLE08[[#This Row],[Run Differential]]&gt;0,1,0)</f>
        <v>0</v>
      </c>
      <c r="AE17">
        <v>3</v>
      </c>
      <c r="AF17">
        <v>5</v>
      </c>
      <c r="AG17" s="6">
        <f>AL500CLE08[[#This Row],[Runs For]]-AL500CLE08[[#This Row],[Runs Against]]</f>
        <v>-2</v>
      </c>
      <c r="AH17" s="6">
        <v>11</v>
      </c>
      <c r="AI17" s="6">
        <v>9</v>
      </c>
    </row>
    <row r="18" spans="1:35">
      <c r="A18">
        <v>15</v>
      </c>
      <c r="B18">
        <v>0</v>
      </c>
      <c r="C18">
        <f>IF(ALNYNYY08[[#This Row],[Run Differential]]&gt;0,1,0)</f>
        <v>1</v>
      </c>
      <c r="D18">
        <v>5</v>
      </c>
      <c r="E18">
        <v>3</v>
      </c>
      <c r="F18" s="6">
        <f>ALNYNYY08[[#This Row],[Runs For]]-ALNYNYY08[[#This Row],[Runs Against]]</f>
        <v>2</v>
      </c>
      <c r="G18">
        <v>10</v>
      </c>
      <c r="H18" s="6">
        <v>9</v>
      </c>
      <c r="J18">
        <v>15</v>
      </c>
      <c r="K18">
        <v>0</v>
      </c>
      <c r="L18" s="6">
        <f>IF(ALBestLAA08[[#This Row],[Run Differential]]&gt;0,1,0)</f>
        <v>1</v>
      </c>
      <c r="M18">
        <v>7</v>
      </c>
      <c r="N18">
        <v>4</v>
      </c>
      <c r="O18" s="6">
        <f>ALBestLAA08[[#This Row],[Runs For]]-ALBestLAA08[[#This Row],[Runs Against]]</f>
        <v>3</v>
      </c>
      <c r="P18" s="6">
        <v>6</v>
      </c>
      <c r="Q18" s="6">
        <v>9</v>
      </c>
      <c r="S18">
        <v>15</v>
      </c>
      <c r="T18">
        <v>1</v>
      </c>
      <c r="U18" s="6">
        <f>IF(ALWorstSEA08[[#This Row],[Run Differential]]&gt;0,1,0)</f>
        <v>1</v>
      </c>
      <c r="V18">
        <v>11</v>
      </c>
      <c r="W18">
        <v>6</v>
      </c>
      <c r="X18" s="6">
        <f>ALWorstSEA08[[#This Row],[Runs For]]-ALWorstSEA08[[#This Row],[Runs Against]]</f>
        <v>5</v>
      </c>
      <c r="Y18" s="6">
        <v>7</v>
      </c>
      <c r="Z18" s="6">
        <v>8</v>
      </c>
      <c r="AB18">
        <v>15</v>
      </c>
      <c r="AC18">
        <v>1</v>
      </c>
      <c r="AD18" s="6">
        <f>IF(AL500CLE08[[#This Row],[Run Differential]]&gt;0,1,0)</f>
        <v>0</v>
      </c>
      <c r="AE18">
        <v>2</v>
      </c>
      <c r="AF18">
        <v>13</v>
      </c>
      <c r="AG18" s="6">
        <f>AL500CLE08[[#This Row],[Runs For]]-AL500CLE08[[#This Row],[Runs Against]]</f>
        <v>-11</v>
      </c>
      <c r="AH18" s="6">
        <v>4</v>
      </c>
      <c r="AI18" s="6">
        <v>9</v>
      </c>
    </row>
    <row r="19" spans="1:35">
      <c r="A19">
        <v>16</v>
      </c>
      <c r="B19">
        <v>1</v>
      </c>
      <c r="C19">
        <f>IF(ALNYNYY08[[#This Row],[Run Differential]]&gt;0,1,0)</f>
        <v>1</v>
      </c>
      <c r="D19">
        <v>15</v>
      </c>
      <c r="E19">
        <v>9</v>
      </c>
      <c r="F19" s="6">
        <f>ALNYNYY08[[#This Row],[Runs For]]-ALNYNYY08[[#This Row],[Runs Against]]</f>
        <v>6</v>
      </c>
      <c r="G19">
        <v>6</v>
      </c>
      <c r="H19" s="6">
        <v>8</v>
      </c>
      <c r="J19">
        <v>16</v>
      </c>
      <c r="K19">
        <v>1</v>
      </c>
      <c r="L19" s="6">
        <f>IF(ALBestLAA08[[#This Row],[Run Differential]]&gt;0,1,0)</f>
        <v>0</v>
      </c>
      <c r="M19">
        <v>2</v>
      </c>
      <c r="N19">
        <v>3</v>
      </c>
      <c r="O19" s="6">
        <f>ALBestLAA08[[#This Row],[Runs For]]-ALBestLAA08[[#This Row],[Runs Against]]</f>
        <v>-1</v>
      </c>
      <c r="P19" s="6">
        <v>8</v>
      </c>
      <c r="Q19" s="6">
        <v>9</v>
      </c>
      <c r="S19">
        <v>16</v>
      </c>
      <c r="T19">
        <v>0</v>
      </c>
      <c r="U19" s="6">
        <f>IF(ALWorstSEA08[[#This Row],[Run Differential]]&gt;0,1,0)</f>
        <v>1</v>
      </c>
      <c r="V19">
        <v>4</v>
      </c>
      <c r="W19">
        <v>2</v>
      </c>
      <c r="X19" s="6">
        <f>ALWorstSEA08[[#This Row],[Runs For]]-ALWorstSEA08[[#This Row],[Runs Against]]</f>
        <v>2</v>
      </c>
      <c r="Y19" s="6">
        <v>7</v>
      </c>
      <c r="Z19" s="6">
        <v>9</v>
      </c>
      <c r="AB19">
        <v>16</v>
      </c>
      <c r="AC19">
        <v>1</v>
      </c>
      <c r="AD19" s="6">
        <f>IF(AL500CLE08[[#This Row],[Run Differential]]&gt;0,1,0)</f>
        <v>1</v>
      </c>
      <c r="AE19">
        <v>11</v>
      </c>
      <c r="AF19">
        <v>1</v>
      </c>
      <c r="AG19" s="6">
        <f>AL500CLE08[[#This Row],[Runs For]]-AL500CLE08[[#This Row],[Runs Against]]</f>
        <v>10</v>
      </c>
      <c r="AH19" s="6">
        <v>10</v>
      </c>
      <c r="AI19" s="6">
        <v>8</v>
      </c>
    </row>
    <row r="20" spans="1:35">
      <c r="A20">
        <v>17</v>
      </c>
      <c r="B20">
        <v>1</v>
      </c>
      <c r="C20">
        <f>IF(ALNYNYY08[[#This Row],[Run Differential]]&gt;0,1,0)</f>
        <v>0</v>
      </c>
      <c r="D20">
        <v>5</v>
      </c>
      <c r="E20">
        <v>7</v>
      </c>
      <c r="F20" s="6">
        <f>ALNYNYY08[[#This Row],[Runs For]]-ALNYNYY08[[#This Row],[Runs Against]]</f>
        <v>-2</v>
      </c>
      <c r="G20">
        <v>4</v>
      </c>
      <c r="H20" s="6">
        <v>9</v>
      </c>
      <c r="J20">
        <v>17</v>
      </c>
      <c r="K20">
        <v>1</v>
      </c>
      <c r="L20" s="6">
        <f>IF(ALBestLAA08[[#This Row],[Run Differential]]&gt;0,1,0)</f>
        <v>1</v>
      </c>
      <c r="M20">
        <v>5</v>
      </c>
      <c r="N20">
        <v>3</v>
      </c>
      <c r="O20" s="6">
        <f>ALBestLAA08[[#This Row],[Runs For]]-ALBestLAA08[[#This Row],[Runs Against]]</f>
        <v>2</v>
      </c>
      <c r="P20" s="6">
        <v>4</v>
      </c>
      <c r="Q20" s="6">
        <v>8</v>
      </c>
      <c r="S20">
        <v>17</v>
      </c>
      <c r="T20">
        <v>0</v>
      </c>
      <c r="U20" s="6">
        <f>IF(ALWorstSEA08[[#This Row],[Run Differential]]&gt;0,1,0)</f>
        <v>1</v>
      </c>
      <c r="V20">
        <v>8</v>
      </c>
      <c r="W20">
        <v>1</v>
      </c>
      <c r="X20" s="6">
        <f>ALWorstSEA08[[#This Row],[Runs For]]-ALWorstSEA08[[#This Row],[Runs Against]]</f>
        <v>7</v>
      </c>
      <c r="Y20" s="6">
        <v>8</v>
      </c>
      <c r="Z20" s="6">
        <v>9</v>
      </c>
      <c r="AB20">
        <v>17</v>
      </c>
      <c r="AC20">
        <v>0</v>
      </c>
      <c r="AD20" s="6">
        <f>IF(AL500CLE08[[#This Row],[Run Differential]]&gt;0,1,0)</f>
        <v>1</v>
      </c>
      <c r="AE20">
        <v>4</v>
      </c>
      <c r="AF20">
        <v>0</v>
      </c>
      <c r="AG20" s="6">
        <f>AL500CLE08[[#This Row],[Runs For]]-AL500CLE08[[#This Row],[Runs Against]]</f>
        <v>4</v>
      </c>
      <c r="AH20" s="6">
        <v>4</v>
      </c>
      <c r="AI20" s="6">
        <v>9</v>
      </c>
    </row>
    <row r="21" spans="1:35">
      <c r="A21">
        <v>18</v>
      </c>
      <c r="B21">
        <v>0</v>
      </c>
      <c r="C21">
        <f>IF(ALNYNYY08[[#This Row],[Run Differential]]&gt;0,1,0)</f>
        <v>0</v>
      </c>
      <c r="D21">
        <v>2</v>
      </c>
      <c r="E21">
        <v>8</v>
      </c>
      <c r="F21" s="6">
        <f>ALNYNYY08[[#This Row],[Runs For]]-ALNYNYY08[[#This Row],[Runs Against]]</f>
        <v>-6</v>
      </c>
      <c r="G21">
        <v>9</v>
      </c>
      <c r="H21" s="6">
        <v>9</v>
      </c>
      <c r="J21">
        <v>18</v>
      </c>
      <c r="K21">
        <v>1</v>
      </c>
      <c r="L21" s="6">
        <f>IF(ALBestLAA08[[#This Row],[Run Differential]]&gt;0,1,0)</f>
        <v>1</v>
      </c>
      <c r="M21">
        <v>5</v>
      </c>
      <c r="N21">
        <v>4</v>
      </c>
      <c r="O21" s="6">
        <f>ALBestLAA08[[#This Row],[Runs For]]-ALBestLAA08[[#This Row],[Runs Against]]</f>
        <v>1</v>
      </c>
      <c r="P21" s="6">
        <v>7</v>
      </c>
      <c r="Q21" s="6">
        <v>8</v>
      </c>
      <c r="S21">
        <v>18</v>
      </c>
      <c r="T21">
        <v>0</v>
      </c>
      <c r="U21" s="6">
        <f>IF(ALWorstSEA08[[#This Row],[Run Differential]]&gt;0,1,0)</f>
        <v>0</v>
      </c>
      <c r="V21">
        <v>4</v>
      </c>
      <c r="W21">
        <v>5</v>
      </c>
      <c r="X21" s="6">
        <f>ALWorstSEA08[[#This Row],[Runs For]]-ALWorstSEA08[[#This Row],[Runs Against]]</f>
        <v>-1</v>
      </c>
      <c r="Y21" s="6">
        <v>2</v>
      </c>
      <c r="Z21" s="6">
        <v>9</v>
      </c>
      <c r="AB21">
        <v>18</v>
      </c>
      <c r="AC21">
        <v>0</v>
      </c>
      <c r="AD21" s="6">
        <f>IF(AL500CLE08[[#This Row],[Run Differential]]&gt;0,1,0)</f>
        <v>0</v>
      </c>
      <c r="AE21">
        <v>0</v>
      </c>
      <c r="AF21">
        <v>3</v>
      </c>
      <c r="AG21" s="6">
        <f>AL500CLE08[[#This Row],[Runs For]]-AL500CLE08[[#This Row],[Runs Against]]</f>
        <v>-3</v>
      </c>
      <c r="AH21" s="6">
        <v>4</v>
      </c>
      <c r="AI21" s="6">
        <v>9</v>
      </c>
    </row>
    <row r="22" spans="1:35">
      <c r="A22">
        <v>19</v>
      </c>
      <c r="B22">
        <v>0</v>
      </c>
      <c r="C22">
        <f>IF(ALNYNYY08[[#This Row],[Run Differential]]&gt;0,1,0)</f>
        <v>0</v>
      </c>
      <c r="D22">
        <v>0</v>
      </c>
      <c r="E22">
        <v>6</v>
      </c>
      <c r="F22" s="6">
        <f>ALNYNYY08[[#This Row],[Runs For]]-ALNYNYY08[[#This Row],[Runs Against]]</f>
        <v>-6</v>
      </c>
      <c r="G22">
        <v>8</v>
      </c>
      <c r="H22" s="6">
        <v>9</v>
      </c>
      <c r="J22">
        <v>19</v>
      </c>
      <c r="K22">
        <v>1</v>
      </c>
      <c r="L22" s="6">
        <f>IF(ALBestLAA08[[#This Row],[Run Differential]]&gt;0,1,0)</f>
        <v>1</v>
      </c>
      <c r="M22">
        <v>4</v>
      </c>
      <c r="N22">
        <v>1</v>
      </c>
      <c r="O22" s="6">
        <f>ALBestLAA08[[#This Row],[Runs For]]-ALBestLAA08[[#This Row],[Runs Against]]</f>
        <v>3</v>
      </c>
      <c r="P22" s="6">
        <v>7</v>
      </c>
      <c r="Q22" s="6">
        <v>8</v>
      </c>
      <c r="S22">
        <v>19</v>
      </c>
      <c r="T22">
        <v>0</v>
      </c>
      <c r="U22" s="6">
        <f>IF(ALWorstSEA08[[#This Row],[Run Differential]]&gt;0,1,0)</f>
        <v>0</v>
      </c>
      <c r="V22">
        <v>1</v>
      </c>
      <c r="W22">
        <v>4</v>
      </c>
      <c r="X22" s="6">
        <f>ALWorstSEA08[[#This Row],[Runs For]]-ALWorstSEA08[[#This Row],[Runs Against]]</f>
        <v>-3</v>
      </c>
      <c r="Y22" s="6">
        <v>2</v>
      </c>
      <c r="Z22" s="6">
        <v>9</v>
      </c>
      <c r="AB22">
        <v>19</v>
      </c>
      <c r="AC22">
        <v>0</v>
      </c>
      <c r="AD22" s="6">
        <f>IF(AL500CLE08[[#This Row],[Run Differential]]&gt;0,1,0)</f>
        <v>0</v>
      </c>
      <c r="AE22">
        <v>1</v>
      </c>
      <c r="AF22">
        <v>2</v>
      </c>
      <c r="AG22" s="6">
        <f>AL500CLE08[[#This Row],[Runs For]]-AL500CLE08[[#This Row],[Runs Against]]</f>
        <v>-1</v>
      </c>
      <c r="AH22" s="6">
        <v>7</v>
      </c>
      <c r="AI22" s="6">
        <v>10</v>
      </c>
    </row>
    <row r="23" spans="1:35">
      <c r="A23">
        <v>20</v>
      </c>
      <c r="B23">
        <v>0</v>
      </c>
      <c r="C23">
        <f>IF(ALNYNYY08[[#This Row],[Run Differential]]&gt;0,1,0)</f>
        <v>1</v>
      </c>
      <c r="D23">
        <v>7</v>
      </c>
      <c r="E23">
        <v>1</v>
      </c>
      <c r="F23" s="6">
        <f>ALNYNYY08[[#This Row],[Runs For]]-ALNYNYY08[[#This Row],[Runs Against]]</f>
        <v>6</v>
      </c>
      <c r="G23">
        <v>6</v>
      </c>
      <c r="H23" s="6">
        <v>9</v>
      </c>
      <c r="J23">
        <v>20</v>
      </c>
      <c r="K23">
        <v>1</v>
      </c>
      <c r="L23" s="6">
        <f>IF(ALBestLAA08[[#This Row],[Run Differential]]&gt;0,1,0)</f>
        <v>0</v>
      </c>
      <c r="M23">
        <v>2</v>
      </c>
      <c r="N23">
        <v>4</v>
      </c>
      <c r="O23" s="6">
        <f>ALBestLAA08[[#This Row],[Runs For]]-ALBestLAA08[[#This Row],[Runs Against]]</f>
        <v>-2</v>
      </c>
      <c r="P23" s="6">
        <v>11</v>
      </c>
      <c r="Q23" s="6">
        <v>9</v>
      </c>
      <c r="S23">
        <v>20</v>
      </c>
      <c r="T23">
        <v>0</v>
      </c>
      <c r="U23" s="6">
        <f>IF(ALWorstSEA08[[#This Row],[Run Differential]]&gt;0,1,0)</f>
        <v>1</v>
      </c>
      <c r="V23">
        <v>4</v>
      </c>
      <c r="W23">
        <v>2</v>
      </c>
      <c r="X23" s="6">
        <f>ALWorstSEA08[[#This Row],[Runs For]]-ALWorstSEA08[[#This Row],[Runs Against]]</f>
        <v>2</v>
      </c>
      <c r="Y23" s="6">
        <v>9</v>
      </c>
      <c r="Z23" s="6">
        <v>7</v>
      </c>
      <c r="AB23">
        <v>20</v>
      </c>
      <c r="AC23">
        <v>0</v>
      </c>
      <c r="AD23" s="6">
        <f>IF(AL500CLE08[[#This Row],[Run Differential]]&gt;0,1,0)</f>
        <v>1</v>
      </c>
      <c r="AE23">
        <v>15</v>
      </c>
      <c r="AF23">
        <v>1</v>
      </c>
      <c r="AG23" s="6">
        <f>AL500CLE08[[#This Row],[Runs For]]-AL500CLE08[[#This Row],[Runs Against]]</f>
        <v>14</v>
      </c>
      <c r="AH23" s="6">
        <v>7</v>
      </c>
      <c r="AI23" s="6">
        <v>9</v>
      </c>
    </row>
    <row r="24" spans="1:35">
      <c r="A24">
        <v>21</v>
      </c>
      <c r="B24">
        <v>0</v>
      </c>
      <c r="C24">
        <f>IF(ALNYNYY08[[#This Row],[Run Differential]]&gt;0,1,0)</f>
        <v>1</v>
      </c>
      <c r="D24">
        <v>9</v>
      </c>
      <c r="E24">
        <v>5</v>
      </c>
      <c r="F24" s="6">
        <f>ALNYNYY08[[#This Row],[Runs For]]-ALNYNYY08[[#This Row],[Runs Against]]</f>
        <v>4</v>
      </c>
      <c r="G24">
        <v>6</v>
      </c>
      <c r="H24" s="6">
        <v>9</v>
      </c>
      <c r="J24">
        <v>21</v>
      </c>
      <c r="K24">
        <v>0</v>
      </c>
      <c r="L24" s="6">
        <f>IF(ALBestLAA08[[#This Row],[Run Differential]]&gt;0,1,0)</f>
        <v>0</v>
      </c>
      <c r="M24">
        <v>6</v>
      </c>
      <c r="N24">
        <v>7</v>
      </c>
      <c r="O24" s="6">
        <f>ALBestLAA08[[#This Row],[Runs For]]-ALBestLAA08[[#This Row],[Runs Against]]</f>
        <v>-1</v>
      </c>
      <c r="P24" s="6">
        <v>7</v>
      </c>
      <c r="Q24" s="6">
        <v>9</v>
      </c>
      <c r="S24">
        <v>21</v>
      </c>
      <c r="T24">
        <v>1</v>
      </c>
      <c r="U24" s="6">
        <f>IF(ALWorstSEA08[[#This Row],[Run Differential]]&gt;0,1,0)</f>
        <v>1</v>
      </c>
      <c r="V24">
        <v>4</v>
      </c>
      <c r="W24">
        <v>2</v>
      </c>
      <c r="X24" s="6">
        <f>ALWorstSEA08[[#This Row],[Runs For]]-ALWorstSEA08[[#This Row],[Runs Against]]</f>
        <v>2</v>
      </c>
      <c r="Y24" s="6">
        <v>5</v>
      </c>
      <c r="Z24" s="6">
        <v>8</v>
      </c>
      <c r="AB24">
        <v>21</v>
      </c>
      <c r="AC24">
        <v>0</v>
      </c>
      <c r="AD24" s="6">
        <f>IF(AL500CLE08[[#This Row],[Run Differential]]&gt;0,1,0)</f>
        <v>1</v>
      </c>
      <c r="AE24">
        <v>9</v>
      </c>
      <c r="AF24">
        <v>6</v>
      </c>
      <c r="AG24" s="6">
        <f>AL500CLE08[[#This Row],[Runs For]]-AL500CLE08[[#This Row],[Runs Against]]</f>
        <v>3</v>
      </c>
      <c r="AH24" s="6">
        <v>8</v>
      </c>
      <c r="AI24" s="6">
        <v>9</v>
      </c>
    </row>
    <row r="25" spans="1:35">
      <c r="A25">
        <v>22</v>
      </c>
      <c r="B25">
        <v>0</v>
      </c>
      <c r="C25">
        <f>IF(ALNYNYY08[[#This Row],[Run Differential]]&gt;0,1,0)</f>
        <v>1</v>
      </c>
      <c r="D25">
        <v>6</v>
      </c>
      <c r="E25">
        <v>4</v>
      </c>
      <c r="F25" s="6">
        <f>ALNYNYY08[[#This Row],[Runs For]]-ALNYNYY08[[#This Row],[Runs Against]]</f>
        <v>2</v>
      </c>
      <c r="G25">
        <v>11</v>
      </c>
      <c r="H25" s="6">
        <v>9</v>
      </c>
      <c r="J25">
        <v>22</v>
      </c>
      <c r="K25">
        <v>0</v>
      </c>
      <c r="L25" s="6">
        <f>IF(ALBestLAA08[[#This Row],[Run Differential]]&gt;0,1,0)</f>
        <v>1</v>
      </c>
      <c r="M25">
        <v>6</v>
      </c>
      <c r="N25">
        <v>4</v>
      </c>
      <c r="O25" s="6">
        <f>ALBestLAA08[[#This Row],[Runs For]]-ALBestLAA08[[#This Row],[Runs Against]]</f>
        <v>2</v>
      </c>
      <c r="P25" s="6">
        <v>7</v>
      </c>
      <c r="Q25" s="6">
        <v>9</v>
      </c>
      <c r="S25">
        <v>22</v>
      </c>
      <c r="T25">
        <v>1</v>
      </c>
      <c r="U25" s="6">
        <f>IF(ALWorstSEA08[[#This Row],[Run Differential]]&gt;0,1,0)</f>
        <v>0</v>
      </c>
      <c r="V25">
        <v>2</v>
      </c>
      <c r="W25">
        <v>3</v>
      </c>
      <c r="X25" s="6">
        <f>ALWorstSEA08[[#This Row],[Runs For]]-ALWorstSEA08[[#This Row],[Runs Against]]</f>
        <v>-1</v>
      </c>
      <c r="Y25" s="6">
        <v>4</v>
      </c>
      <c r="Z25" s="6">
        <v>9</v>
      </c>
      <c r="AB25">
        <v>22</v>
      </c>
      <c r="AC25">
        <v>0</v>
      </c>
      <c r="AD25" s="6">
        <f>IF(AL500CLE08[[#This Row],[Run Differential]]&gt;0,1,0)</f>
        <v>1</v>
      </c>
      <c r="AE25">
        <v>2</v>
      </c>
      <c r="AF25">
        <v>0</v>
      </c>
      <c r="AG25" s="6">
        <f>AL500CLE08[[#This Row],[Runs For]]-AL500CLE08[[#This Row],[Runs Against]]</f>
        <v>2</v>
      </c>
      <c r="AH25" s="6">
        <v>3</v>
      </c>
      <c r="AI25" s="6">
        <v>9</v>
      </c>
    </row>
    <row r="26" spans="1:35">
      <c r="A26">
        <v>23</v>
      </c>
      <c r="B26">
        <v>0</v>
      </c>
      <c r="C26">
        <f>IF(ALNYNYY08[[#This Row],[Run Differential]]&gt;0,1,0)</f>
        <v>0</v>
      </c>
      <c r="D26">
        <v>6</v>
      </c>
      <c r="E26">
        <v>7</v>
      </c>
      <c r="F26" s="6">
        <f>ALNYNYY08[[#This Row],[Runs For]]-ALNYNYY08[[#This Row],[Runs Against]]</f>
        <v>-1</v>
      </c>
      <c r="G26">
        <v>8</v>
      </c>
      <c r="H26" s="6">
        <v>9</v>
      </c>
      <c r="J26">
        <v>23</v>
      </c>
      <c r="K26">
        <v>0</v>
      </c>
      <c r="L26" s="6">
        <f>IF(ALBestLAA08[[#This Row],[Run Differential]]&gt;0,1,0)</f>
        <v>1</v>
      </c>
      <c r="M26">
        <v>7</v>
      </c>
      <c r="N26">
        <v>5</v>
      </c>
      <c r="O26" s="6">
        <f>ALBestLAA08[[#This Row],[Runs For]]-ALBestLAA08[[#This Row],[Runs Against]]</f>
        <v>2</v>
      </c>
      <c r="P26" s="6">
        <v>10</v>
      </c>
      <c r="Q26" s="6">
        <v>9</v>
      </c>
      <c r="S26">
        <v>23</v>
      </c>
      <c r="T26">
        <v>1</v>
      </c>
      <c r="U26" s="6">
        <f>IF(ALWorstSEA08[[#This Row],[Run Differential]]&gt;0,1,0)</f>
        <v>0</v>
      </c>
      <c r="V26">
        <v>7</v>
      </c>
      <c r="W26">
        <v>8</v>
      </c>
      <c r="X26" s="6">
        <f>ALWorstSEA08[[#This Row],[Runs For]]-ALWorstSEA08[[#This Row],[Runs Against]]</f>
        <v>-1</v>
      </c>
      <c r="Y26" s="6">
        <v>4</v>
      </c>
      <c r="Z26" s="6">
        <v>9</v>
      </c>
      <c r="AB26">
        <v>23</v>
      </c>
      <c r="AC26">
        <v>1</v>
      </c>
      <c r="AD26" s="6">
        <f>IF(AL500CLE08[[#This Row],[Run Differential]]&gt;0,1,0)</f>
        <v>1</v>
      </c>
      <c r="AE26">
        <v>6</v>
      </c>
      <c r="AF26">
        <v>4</v>
      </c>
      <c r="AG26" s="6">
        <f>AL500CLE08[[#This Row],[Runs For]]-AL500CLE08[[#This Row],[Runs Against]]</f>
        <v>2</v>
      </c>
      <c r="AH26" s="6">
        <v>8</v>
      </c>
      <c r="AI26" s="6">
        <v>8</v>
      </c>
    </row>
    <row r="27" spans="1:35">
      <c r="A27">
        <v>24</v>
      </c>
      <c r="B27">
        <v>0</v>
      </c>
      <c r="C27">
        <f>IF(ALNYNYY08[[#This Row],[Run Differential]]&gt;0,1,0)</f>
        <v>0</v>
      </c>
      <c r="D27">
        <v>4</v>
      </c>
      <c r="E27">
        <v>6</v>
      </c>
      <c r="F27" s="6">
        <f>ALNYNYY08[[#This Row],[Runs For]]-ALNYNYY08[[#This Row],[Runs Against]]</f>
        <v>-2</v>
      </c>
      <c r="G27">
        <v>2</v>
      </c>
      <c r="H27" s="6">
        <v>9</v>
      </c>
      <c r="J27">
        <v>24</v>
      </c>
      <c r="K27">
        <v>0</v>
      </c>
      <c r="L27" s="6">
        <f>IF(ALBestLAA08[[#This Row],[Run Differential]]&gt;0,1,0)</f>
        <v>1</v>
      </c>
      <c r="M27">
        <v>4</v>
      </c>
      <c r="N27">
        <v>3</v>
      </c>
      <c r="O27" s="6">
        <f>ALBestLAA08[[#This Row],[Runs For]]-ALBestLAA08[[#This Row],[Runs Against]]</f>
        <v>1</v>
      </c>
      <c r="P27" s="6">
        <v>4</v>
      </c>
      <c r="Q27" s="6">
        <v>9</v>
      </c>
      <c r="S27">
        <v>24</v>
      </c>
      <c r="T27">
        <v>1</v>
      </c>
      <c r="U27" s="6">
        <f>IF(ALWorstSEA08[[#This Row],[Run Differential]]&gt;0,1,0)</f>
        <v>0</v>
      </c>
      <c r="V27">
        <v>3</v>
      </c>
      <c r="W27">
        <v>4</v>
      </c>
      <c r="X27" s="6">
        <f>ALWorstSEA08[[#This Row],[Runs For]]-ALWorstSEA08[[#This Row],[Runs Against]]</f>
        <v>-1</v>
      </c>
      <c r="Y27" s="6">
        <v>10</v>
      </c>
      <c r="Z27" s="6">
        <v>9</v>
      </c>
      <c r="AB27">
        <v>24</v>
      </c>
      <c r="AC27">
        <v>1</v>
      </c>
      <c r="AD27" s="6">
        <f>IF(AL500CLE08[[#This Row],[Run Differential]]&gt;0,1,0)</f>
        <v>1</v>
      </c>
      <c r="AE27">
        <v>4</v>
      </c>
      <c r="AF27">
        <v>3</v>
      </c>
      <c r="AG27" s="6">
        <f>AL500CLE08[[#This Row],[Runs For]]-AL500CLE08[[#This Row],[Runs Against]]</f>
        <v>1</v>
      </c>
      <c r="AH27" s="6">
        <v>11</v>
      </c>
      <c r="AI27" s="6">
        <v>9</v>
      </c>
    </row>
    <row r="28" spans="1:35">
      <c r="A28">
        <v>25</v>
      </c>
      <c r="B28">
        <v>0</v>
      </c>
      <c r="C28">
        <f>IF(ALNYNYY08[[#This Row],[Run Differential]]&gt;0,1,0)</f>
        <v>0</v>
      </c>
      <c r="D28">
        <v>3</v>
      </c>
      <c r="E28">
        <v>4</v>
      </c>
      <c r="F28" s="6">
        <f>ALNYNYY08[[#This Row],[Runs For]]-ALNYNYY08[[#This Row],[Runs Against]]</f>
        <v>-1</v>
      </c>
      <c r="G28">
        <v>9</v>
      </c>
      <c r="H28" s="6">
        <v>9</v>
      </c>
      <c r="J28">
        <v>25</v>
      </c>
      <c r="K28">
        <v>0</v>
      </c>
      <c r="L28" s="6">
        <f>IF(ALBestLAA08[[#This Row],[Run Differential]]&gt;0,1,0)</f>
        <v>0</v>
      </c>
      <c r="M28">
        <v>4</v>
      </c>
      <c r="N28">
        <v>6</v>
      </c>
      <c r="O28" s="6">
        <f>ALBestLAA08[[#This Row],[Runs For]]-ALBestLAA08[[#This Row],[Runs Against]]</f>
        <v>-2</v>
      </c>
      <c r="P28" s="6">
        <v>6</v>
      </c>
      <c r="Q28" s="6">
        <v>9</v>
      </c>
      <c r="S28">
        <v>25</v>
      </c>
      <c r="T28">
        <v>1</v>
      </c>
      <c r="U28" s="6">
        <f>IF(ALWorstSEA08[[#This Row],[Run Differential]]&gt;0,1,0)</f>
        <v>1</v>
      </c>
      <c r="V28">
        <v>5</v>
      </c>
      <c r="W28">
        <v>3</v>
      </c>
      <c r="X28" s="6">
        <f>ALWorstSEA08[[#This Row],[Runs For]]-ALWorstSEA08[[#This Row],[Runs Against]]</f>
        <v>2</v>
      </c>
      <c r="Y28" s="6">
        <v>6</v>
      </c>
      <c r="Z28" s="6">
        <v>8</v>
      </c>
      <c r="AB28">
        <v>25</v>
      </c>
      <c r="AC28">
        <v>1</v>
      </c>
      <c r="AD28" s="6">
        <f>IF(AL500CLE08[[#This Row],[Run Differential]]&gt;0,1,0)</f>
        <v>0</v>
      </c>
      <c r="AE28">
        <v>0</v>
      </c>
      <c r="AF28">
        <v>1</v>
      </c>
      <c r="AG28" s="6">
        <f>AL500CLE08[[#This Row],[Runs For]]-AL500CLE08[[#This Row],[Runs Against]]</f>
        <v>-1</v>
      </c>
      <c r="AH28" s="6">
        <v>6</v>
      </c>
      <c r="AI28" s="6">
        <v>9</v>
      </c>
    </row>
    <row r="29" spans="1:35">
      <c r="A29">
        <v>26</v>
      </c>
      <c r="B29">
        <v>0</v>
      </c>
      <c r="C29">
        <f>IF(ALNYNYY08[[#This Row],[Run Differential]]&gt;0,1,0)</f>
        <v>1</v>
      </c>
      <c r="D29">
        <v>1</v>
      </c>
      <c r="E29">
        <v>0</v>
      </c>
      <c r="F29" s="6">
        <f>ALNYNYY08[[#This Row],[Runs For]]-ALNYNYY08[[#This Row],[Runs Against]]</f>
        <v>1</v>
      </c>
      <c r="G29">
        <v>4</v>
      </c>
      <c r="H29" s="6">
        <v>9</v>
      </c>
      <c r="J29">
        <v>26</v>
      </c>
      <c r="K29">
        <v>0</v>
      </c>
      <c r="L29" s="6">
        <f>IF(ALBestLAA08[[#This Row],[Run Differential]]&gt;0,1,0)</f>
        <v>1</v>
      </c>
      <c r="M29">
        <v>6</v>
      </c>
      <c r="N29">
        <v>2</v>
      </c>
      <c r="O29" s="6">
        <f>ALBestLAA08[[#This Row],[Runs For]]-ALBestLAA08[[#This Row],[Runs Against]]</f>
        <v>4</v>
      </c>
      <c r="P29" s="6">
        <v>5</v>
      </c>
      <c r="Q29" s="6">
        <v>9</v>
      </c>
      <c r="S29">
        <v>26</v>
      </c>
      <c r="T29">
        <v>1</v>
      </c>
      <c r="U29" s="6">
        <f>IF(ALWorstSEA08[[#This Row],[Run Differential]]&gt;0,1,0)</f>
        <v>0</v>
      </c>
      <c r="V29">
        <v>2</v>
      </c>
      <c r="W29">
        <v>4</v>
      </c>
      <c r="X29" s="6">
        <f>ALWorstSEA08[[#This Row],[Runs For]]-ALWorstSEA08[[#This Row],[Runs Against]]</f>
        <v>-2</v>
      </c>
      <c r="Y29" s="6">
        <v>8</v>
      </c>
      <c r="Z29" s="6">
        <v>9</v>
      </c>
      <c r="AB29">
        <v>26</v>
      </c>
      <c r="AC29">
        <v>1</v>
      </c>
      <c r="AD29" s="6">
        <f>IF(AL500CLE08[[#This Row],[Run Differential]]&gt;0,1,0)</f>
        <v>0</v>
      </c>
      <c r="AE29">
        <v>2</v>
      </c>
      <c r="AF29">
        <v>5</v>
      </c>
      <c r="AG29" s="6">
        <f>AL500CLE08[[#This Row],[Runs For]]-AL500CLE08[[#This Row],[Runs Against]]</f>
        <v>-3</v>
      </c>
      <c r="AH29" s="6">
        <v>8</v>
      </c>
      <c r="AI29" s="6">
        <v>9</v>
      </c>
    </row>
    <row r="30" spans="1:35">
      <c r="A30">
        <v>27</v>
      </c>
      <c r="B30">
        <v>0</v>
      </c>
      <c r="C30">
        <f>IF(ALNYNYY08[[#This Row],[Run Differential]]&gt;0,1,0)</f>
        <v>1</v>
      </c>
      <c r="D30">
        <v>5</v>
      </c>
      <c r="E30">
        <v>2</v>
      </c>
      <c r="F30" s="6">
        <f>ALNYNYY08[[#This Row],[Runs For]]-ALNYNYY08[[#This Row],[Runs Against]]</f>
        <v>3</v>
      </c>
      <c r="G30">
        <v>5</v>
      </c>
      <c r="H30" s="6">
        <v>9</v>
      </c>
      <c r="J30">
        <v>27</v>
      </c>
      <c r="K30">
        <v>1</v>
      </c>
      <c r="L30" s="6">
        <f>IF(ALBestLAA08[[#This Row],[Run Differential]]&gt;0,1,0)</f>
        <v>0</v>
      </c>
      <c r="M30">
        <v>2</v>
      </c>
      <c r="N30">
        <v>14</v>
      </c>
      <c r="O30" s="6">
        <f>ALBestLAA08[[#This Row],[Runs For]]-ALBestLAA08[[#This Row],[Runs Against]]</f>
        <v>-12</v>
      </c>
      <c r="P30" s="6">
        <v>7</v>
      </c>
      <c r="Q30" s="6">
        <v>9</v>
      </c>
      <c r="S30">
        <v>27</v>
      </c>
      <c r="T30">
        <v>0</v>
      </c>
      <c r="U30" s="6">
        <f>IF(ALWorstSEA08[[#This Row],[Run Differential]]&gt;0,1,0)</f>
        <v>1</v>
      </c>
      <c r="V30">
        <v>7</v>
      </c>
      <c r="W30">
        <v>2</v>
      </c>
      <c r="X30" s="6">
        <f>ALWorstSEA08[[#This Row],[Runs For]]-ALWorstSEA08[[#This Row],[Runs Against]]</f>
        <v>5</v>
      </c>
      <c r="Y30" s="6">
        <v>14</v>
      </c>
      <c r="Z30" s="6">
        <v>9</v>
      </c>
      <c r="AB30">
        <v>27</v>
      </c>
      <c r="AC30">
        <v>1</v>
      </c>
      <c r="AD30" s="6">
        <f>IF(AL500CLE08[[#This Row],[Run Differential]]&gt;0,1,0)</f>
        <v>0</v>
      </c>
      <c r="AE30">
        <v>2</v>
      </c>
      <c r="AF30">
        <v>7</v>
      </c>
      <c r="AG30" s="6">
        <f>AL500CLE08[[#This Row],[Runs For]]-AL500CLE08[[#This Row],[Runs Against]]</f>
        <v>-5</v>
      </c>
      <c r="AH30" s="6">
        <v>8</v>
      </c>
      <c r="AI30" s="6">
        <v>9</v>
      </c>
    </row>
    <row r="31" spans="1:35">
      <c r="A31">
        <v>28</v>
      </c>
      <c r="B31">
        <v>1</v>
      </c>
      <c r="C31">
        <f>IF(ALNYNYY08[[#This Row],[Run Differential]]&gt;0,1,0)</f>
        <v>0</v>
      </c>
      <c r="D31">
        <v>4</v>
      </c>
      <c r="E31">
        <v>6</v>
      </c>
      <c r="F31" s="6">
        <f>ALNYNYY08[[#This Row],[Runs For]]-ALNYNYY08[[#This Row],[Runs Against]]</f>
        <v>-2</v>
      </c>
      <c r="G31">
        <v>13</v>
      </c>
      <c r="H31" s="6">
        <v>9</v>
      </c>
      <c r="J31">
        <v>28</v>
      </c>
      <c r="K31">
        <v>1</v>
      </c>
      <c r="L31" s="6">
        <f>IF(ALBestLAA08[[#This Row],[Run Differential]]&gt;0,1,0)</f>
        <v>1</v>
      </c>
      <c r="M31">
        <v>2</v>
      </c>
      <c r="N31">
        <v>0</v>
      </c>
      <c r="O31" s="6">
        <f>ALBestLAA08[[#This Row],[Runs For]]-ALBestLAA08[[#This Row],[Runs Against]]</f>
        <v>2</v>
      </c>
      <c r="P31" s="6">
        <v>3</v>
      </c>
      <c r="Q31" s="6">
        <v>8</v>
      </c>
      <c r="S31">
        <v>28</v>
      </c>
      <c r="T31">
        <v>0</v>
      </c>
      <c r="U31" s="6">
        <f>IF(ALWorstSEA08[[#This Row],[Run Differential]]&gt;0,1,0)</f>
        <v>0</v>
      </c>
      <c r="V31">
        <v>3</v>
      </c>
      <c r="W31">
        <v>8</v>
      </c>
      <c r="X31" s="6">
        <f>ALWorstSEA08[[#This Row],[Runs For]]-ALWorstSEA08[[#This Row],[Runs Against]]</f>
        <v>-5</v>
      </c>
      <c r="Y31" s="6">
        <v>6</v>
      </c>
      <c r="Z31" s="6">
        <v>9</v>
      </c>
      <c r="AB31">
        <v>28</v>
      </c>
      <c r="AC31">
        <v>1</v>
      </c>
      <c r="AD31" s="6">
        <f>IF(AL500CLE08[[#This Row],[Run Differential]]&gt;0,1,0)</f>
        <v>1</v>
      </c>
      <c r="AE31">
        <v>8</v>
      </c>
      <c r="AF31">
        <v>3</v>
      </c>
      <c r="AG31" s="6">
        <f>AL500CLE08[[#This Row],[Runs For]]-AL500CLE08[[#This Row],[Runs Against]]</f>
        <v>5</v>
      </c>
      <c r="AH31" s="6">
        <v>7</v>
      </c>
      <c r="AI31" s="6">
        <v>8</v>
      </c>
    </row>
    <row r="32" spans="1:35">
      <c r="A32">
        <v>29</v>
      </c>
      <c r="B32">
        <v>1</v>
      </c>
      <c r="C32">
        <f>IF(ALNYNYY08[[#This Row],[Run Differential]]&gt;0,1,0)</f>
        <v>0</v>
      </c>
      <c r="D32">
        <v>2</v>
      </c>
      <c r="E32">
        <v>6</v>
      </c>
      <c r="F32" s="6">
        <f>ALNYNYY08[[#This Row],[Runs For]]-ALNYNYY08[[#This Row],[Runs Against]]</f>
        <v>-4</v>
      </c>
      <c r="G32">
        <v>4</v>
      </c>
      <c r="H32" s="6">
        <v>9</v>
      </c>
      <c r="J32">
        <v>29</v>
      </c>
      <c r="K32">
        <v>1</v>
      </c>
      <c r="L32" s="6">
        <f>IF(ALBestLAA08[[#This Row],[Run Differential]]&gt;0,1,0)</f>
        <v>1</v>
      </c>
      <c r="M32">
        <v>6</v>
      </c>
      <c r="N32">
        <v>1</v>
      </c>
      <c r="O32" s="6">
        <f>ALBestLAA08[[#This Row],[Runs For]]-ALBestLAA08[[#This Row],[Runs Against]]</f>
        <v>5</v>
      </c>
      <c r="P32" s="6">
        <v>6</v>
      </c>
      <c r="Q32" s="6">
        <v>8</v>
      </c>
      <c r="S32">
        <v>29</v>
      </c>
      <c r="T32">
        <v>0</v>
      </c>
      <c r="U32" s="6">
        <f>IF(ALWorstSEA08[[#This Row],[Run Differential]]&gt;0,1,0)</f>
        <v>0</v>
      </c>
      <c r="V32">
        <v>2</v>
      </c>
      <c r="W32">
        <v>3</v>
      </c>
      <c r="X32" s="6">
        <f>ALWorstSEA08[[#This Row],[Runs For]]-ALWorstSEA08[[#This Row],[Runs Against]]</f>
        <v>-1</v>
      </c>
      <c r="Y32" s="6">
        <v>5</v>
      </c>
      <c r="Z32" s="6">
        <v>11</v>
      </c>
      <c r="AB32">
        <v>29</v>
      </c>
      <c r="AC32">
        <v>1</v>
      </c>
      <c r="AD32" s="6">
        <f>IF(AL500CLE08[[#This Row],[Run Differential]]&gt;0,1,0)</f>
        <v>1</v>
      </c>
      <c r="AE32">
        <v>3</v>
      </c>
      <c r="AF32">
        <v>2</v>
      </c>
      <c r="AG32" s="6">
        <f>AL500CLE08[[#This Row],[Runs For]]-AL500CLE08[[#This Row],[Runs Against]]</f>
        <v>1</v>
      </c>
      <c r="AH32" s="6">
        <v>10</v>
      </c>
      <c r="AI32" s="6">
        <v>11</v>
      </c>
    </row>
    <row r="33" spans="1:35">
      <c r="A33">
        <v>30</v>
      </c>
      <c r="B33">
        <v>1</v>
      </c>
      <c r="C33">
        <f>IF(ALNYNYY08[[#This Row],[Run Differential]]&gt;0,1,0)</f>
        <v>0</v>
      </c>
      <c r="D33">
        <v>4</v>
      </c>
      <c r="E33">
        <v>8</v>
      </c>
      <c r="F33" s="6">
        <f>ALNYNYY08[[#This Row],[Runs For]]-ALNYNYY08[[#This Row],[Runs Against]]</f>
        <v>-4</v>
      </c>
      <c r="G33">
        <v>11</v>
      </c>
      <c r="H33" s="6">
        <v>9</v>
      </c>
      <c r="J33">
        <v>30</v>
      </c>
      <c r="K33">
        <v>1</v>
      </c>
      <c r="L33" s="6">
        <f>IF(ALBestLAA08[[#This Row],[Run Differential]]&gt;0,1,0)</f>
        <v>0</v>
      </c>
      <c r="M33">
        <v>8</v>
      </c>
      <c r="N33">
        <v>15</v>
      </c>
      <c r="O33" s="6">
        <f>ALBestLAA08[[#This Row],[Runs For]]-ALBestLAA08[[#This Row],[Runs Against]]</f>
        <v>-7</v>
      </c>
      <c r="P33" s="6">
        <v>3</v>
      </c>
      <c r="Q33" s="6">
        <v>9</v>
      </c>
      <c r="S33">
        <v>30</v>
      </c>
      <c r="T33">
        <v>0</v>
      </c>
      <c r="U33" s="6">
        <f>IF(ALWorstSEA08[[#This Row],[Run Differential]]&gt;0,1,0)</f>
        <v>0</v>
      </c>
      <c r="V33">
        <v>1</v>
      </c>
      <c r="W33">
        <v>5</v>
      </c>
      <c r="X33" s="6">
        <f>ALWorstSEA08[[#This Row],[Runs For]]-ALWorstSEA08[[#This Row],[Runs Against]]</f>
        <v>-4</v>
      </c>
      <c r="Y33" s="6">
        <v>4</v>
      </c>
      <c r="Z33" s="6">
        <v>9</v>
      </c>
      <c r="AB33">
        <v>30</v>
      </c>
      <c r="AC33">
        <v>1</v>
      </c>
      <c r="AD33" s="6">
        <f>IF(AL500CLE08[[#This Row],[Run Differential]]&gt;0,1,0)</f>
        <v>0</v>
      </c>
      <c r="AE33">
        <v>2</v>
      </c>
      <c r="AF33">
        <v>4</v>
      </c>
      <c r="AG33" s="6">
        <f>AL500CLE08[[#This Row],[Runs For]]-AL500CLE08[[#This Row],[Runs Against]]</f>
        <v>-2</v>
      </c>
      <c r="AH33" s="6">
        <v>5</v>
      </c>
      <c r="AI33" s="6">
        <v>9</v>
      </c>
    </row>
    <row r="34" spans="1:35">
      <c r="A34">
        <v>31</v>
      </c>
      <c r="B34">
        <v>1</v>
      </c>
      <c r="C34">
        <f>IF(ALNYNYY08[[#This Row],[Run Differential]]&gt;0,1,0)</f>
        <v>1</v>
      </c>
      <c r="D34">
        <v>5</v>
      </c>
      <c r="E34">
        <v>1</v>
      </c>
      <c r="F34" s="6">
        <f>ALNYNYY08[[#This Row],[Runs For]]-ALNYNYY08[[#This Row],[Runs Against]]</f>
        <v>4</v>
      </c>
      <c r="G34">
        <v>7</v>
      </c>
      <c r="H34" s="6">
        <v>8</v>
      </c>
      <c r="J34">
        <v>31</v>
      </c>
      <c r="K34">
        <v>1</v>
      </c>
      <c r="L34" s="6">
        <f>IF(ALBestLAA08[[#This Row],[Run Differential]]&gt;0,1,0)</f>
        <v>0</v>
      </c>
      <c r="M34">
        <v>3</v>
      </c>
      <c r="N34">
        <v>4</v>
      </c>
      <c r="O34" s="6">
        <f>ALBestLAA08[[#This Row],[Runs For]]-ALBestLAA08[[#This Row],[Runs Against]]</f>
        <v>-1</v>
      </c>
      <c r="P34" s="6">
        <v>8</v>
      </c>
      <c r="Q34" s="6">
        <v>9</v>
      </c>
      <c r="S34">
        <v>31</v>
      </c>
      <c r="T34">
        <v>0</v>
      </c>
      <c r="U34" s="6">
        <f>IF(ALWorstSEA08[[#This Row],[Run Differential]]&gt;0,1,0)</f>
        <v>0</v>
      </c>
      <c r="V34">
        <v>1</v>
      </c>
      <c r="W34">
        <v>6</v>
      </c>
      <c r="X34" s="6">
        <f>ALWorstSEA08[[#This Row],[Runs For]]-ALWorstSEA08[[#This Row],[Runs Against]]</f>
        <v>-5</v>
      </c>
      <c r="Y34" s="6">
        <v>8</v>
      </c>
      <c r="Z34" s="6">
        <v>9</v>
      </c>
      <c r="AB34">
        <v>31</v>
      </c>
      <c r="AC34">
        <v>1</v>
      </c>
      <c r="AD34" s="6">
        <f>IF(AL500CLE08[[#This Row],[Run Differential]]&gt;0,1,0)</f>
        <v>0</v>
      </c>
      <c r="AE34">
        <v>0</v>
      </c>
      <c r="AF34">
        <v>2</v>
      </c>
      <c r="AG34" s="6">
        <f>AL500CLE08[[#This Row],[Runs For]]-AL500CLE08[[#This Row],[Runs Against]]</f>
        <v>-2</v>
      </c>
      <c r="AH34" s="6">
        <v>4</v>
      </c>
      <c r="AI34" s="6">
        <v>9</v>
      </c>
    </row>
    <row r="35" spans="1:35">
      <c r="A35">
        <v>32</v>
      </c>
      <c r="B35">
        <v>1</v>
      </c>
      <c r="C35">
        <f>IF(ALNYNYY08[[#This Row],[Run Differential]]&gt;0,1,0)</f>
        <v>1</v>
      </c>
      <c r="D35">
        <v>6</v>
      </c>
      <c r="E35">
        <v>1</v>
      </c>
      <c r="F35" s="6">
        <f>ALNYNYY08[[#This Row],[Runs For]]-ALNYNYY08[[#This Row],[Runs Against]]</f>
        <v>5</v>
      </c>
      <c r="G35">
        <v>10</v>
      </c>
      <c r="H35" s="6">
        <v>8</v>
      </c>
      <c r="J35">
        <v>32</v>
      </c>
      <c r="K35">
        <v>1</v>
      </c>
      <c r="L35" s="6">
        <f>IF(ALBestLAA08[[#This Row],[Run Differential]]&gt;0,1,0)</f>
        <v>1</v>
      </c>
      <c r="M35">
        <v>3</v>
      </c>
      <c r="N35">
        <v>1</v>
      </c>
      <c r="O35" s="6">
        <f>ALBestLAA08[[#This Row],[Runs For]]-ALBestLAA08[[#This Row],[Runs Against]]</f>
        <v>2</v>
      </c>
      <c r="P35" s="6">
        <v>4</v>
      </c>
      <c r="Q35" s="6">
        <v>8</v>
      </c>
      <c r="S35">
        <v>32</v>
      </c>
      <c r="T35">
        <v>0</v>
      </c>
      <c r="U35" s="6">
        <f>IF(ALWorstSEA08[[#This Row],[Run Differential]]&gt;0,1,0)</f>
        <v>0</v>
      </c>
      <c r="V35">
        <v>2</v>
      </c>
      <c r="W35">
        <v>8</v>
      </c>
      <c r="X35" s="6">
        <f>ALWorstSEA08[[#This Row],[Runs For]]-ALWorstSEA08[[#This Row],[Runs Against]]</f>
        <v>-6</v>
      </c>
      <c r="Y35" s="6">
        <v>5</v>
      </c>
      <c r="Z35" s="6">
        <v>9</v>
      </c>
      <c r="AB35">
        <v>32</v>
      </c>
      <c r="AC35">
        <v>0</v>
      </c>
      <c r="AD35" s="6">
        <f>IF(AL500CLE08[[#This Row],[Run Differential]]&gt;0,1,0)</f>
        <v>1</v>
      </c>
      <c r="AE35">
        <v>5</v>
      </c>
      <c r="AF35">
        <v>3</v>
      </c>
      <c r="AG35" s="6">
        <f>AL500CLE08[[#This Row],[Runs For]]-AL500CLE08[[#This Row],[Runs Against]]</f>
        <v>2</v>
      </c>
      <c r="AH35" s="6">
        <v>4</v>
      </c>
      <c r="AI35" s="6">
        <v>9</v>
      </c>
    </row>
    <row r="36" spans="1:35">
      <c r="A36">
        <v>33</v>
      </c>
      <c r="B36">
        <v>1</v>
      </c>
      <c r="C36">
        <f>IF(ALNYNYY08[[#This Row],[Run Differential]]&gt;0,1,0)</f>
        <v>1</v>
      </c>
      <c r="D36">
        <v>8</v>
      </c>
      <c r="E36">
        <v>2</v>
      </c>
      <c r="F36" s="6">
        <f>ALNYNYY08[[#This Row],[Runs For]]-ALNYNYY08[[#This Row],[Runs Against]]</f>
        <v>6</v>
      </c>
      <c r="G36">
        <v>8</v>
      </c>
      <c r="H36" s="6">
        <v>8</v>
      </c>
      <c r="J36">
        <v>33</v>
      </c>
      <c r="K36">
        <v>1</v>
      </c>
      <c r="L36" s="6">
        <f>IF(ALBestLAA08[[#This Row],[Run Differential]]&gt;0,1,0)</f>
        <v>1</v>
      </c>
      <c r="M36">
        <v>6</v>
      </c>
      <c r="N36">
        <v>5</v>
      </c>
      <c r="O36" s="6">
        <f>ALBestLAA08[[#This Row],[Runs For]]-ALBestLAA08[[#This Row],[Runs Against]]</f>
        <v>1</v>
      </c>
      <c r="P36" s="6">
        <v>8</v>
      </c>
      <c r="Q36" s="6">
        <v>8</v>
      </c>
      <c r="S36">
        <v>33</v>
      </c>
      <c r="T36">
        <v>1</v>
      </c>
      <c r="U36" s="6">
        <f>IF(ALWorstSEA08[[#This Row],[Run Differential]]&gt;0,1,0)</f>
        <v>1</v>
      </c>
      <c r="V36">
        <v>7</v>
      </c>
      <c r="W36">
        <v>3</v>
      </c>
      <c r="X36" s="6">
        <f>ALWorstSEA08[[#This Row],[Runs For]]-ALWorstSEA08[[#This Row],[Runs Against]]</f>
        <v>4</v>
      </c>
      <c r="Y36" s="6">
        <v>4</v>
      </c>
      <c r="Z36" s="6">
        <v>8</v>
      </c>
      <c r="AB36">
        <v>33</v>
      </c>
      <c r="AC36">
        <v>0</v>
      </c>
      <c r="AD36" s="6">
        <f>IF(AL500CLE08[[#This Row],[Run Differential]]&gt;0,1,0)</f>
        <v>1</v>
      </c>
      <c r="AE36">
        <v>3</v>
      </c>
      <c r="AF36">
        <v>0</v>
      </c>
      <c r="AG36" s="6">
        <f>AL500CLE08[[#This Row],[Runs For]]-AL500CLE08[[#This Row],[Runs Against]]</f>
        <v>3</v>
      </c>
      <c r="AH36" s="6">
        <v>6</v>
      </c>
      <c r="AI36" s="6">
        <v>9</v>
      </c>
    </row>
    <row r="37" spans="1:35">
      <c r="A37">
        <v>34</v>
      </c>
      <c r="B37">
        <v>1</v>
      </c>
      <c r="C37">
        <f>IF(ALNYNYY08[[#This Row],[Run Differential]]&gt;0,1,0)</f>
        <v>0</v>
      </c>
      <c r="D37">
        <v>3</v>
      </c>
      <c r="E37">
        <v>5</v>
      </c>
      <c r="F37" s="6">
        <f>ALNYNYY08[[#This Row],[Runs For]]-ALNYNYY08[[#This Row],[Runs Against]]</f>
        <v>-2</v>
      </c>
      <c r="G37">
        <v>9</v>
      </c>
      <c r="H37" s="6">
        <v>9</v>
      </c>
      <c r="J37">
        <v>34</v>
      </c>
      <c r="K37">
        <v>0</v>
      </c>
      <c r="L37" s="6">
        <f>IF(ALBestLAA08[[#This Row],[Run Differential]]&gt;0,1,0)</f>
        <v>1</v>
      </c>
      <c r="M37">
        <v>4</v>
      </c>
      <c r="N37">
        <v>0</v>
      </c>
      <c r="O37" s="6">
        <f>ALBestLAA08[[#This Row],[Runs For]]-ALBestLAA08[[#This Row],[Runs Against]]</f>
        <v>4</v>
      </c>
      <c r="P37" s="6">
        <v>4</v>
      </c>
      <c r="Q37" s="6">
        <v>9</v>
      </c>
      <c r="S37">
        <v>34</v>
      </c>
      <c r="T37">
        <v>1</v>
      </c>
      <c r="U37" s="6">
        <f>IF(ALWorstSEA08[[#This Row],[Run Differential]]&gt;0,1,0)</f>
        <v>0</v>
      </c>
      <c r="V37">
        <v>1</v>
      </c>
      <c r="W37">
        <v>10</v>
      </c>
      <c r="X37" s="6">
        <f>ALWorstSEA08[[#This Row],[Runs For]]-ALWorstSEA08[[#This Row],[Runs Against]]</f>
        <v>-9</v>
      </c>
      <c r="Y37" s="6">
        <v>8</v>
      </c>
      <c r="Z37" s="6">
        <v>9</v>
      </c>
      <c r="AB37">
        <v>34</v>
      </c>
      <c r="AC37">
        <v>0</v>
      </c>
      <c r="AD37" s="6">
        <f>IF(AL500CLE08[[#This Row],[Run Differential]]&gt;0,1,0)</f>
        <v>0</v>
      </c>
      <c r="AE37">
        <v>3</v>
      </c>
      <c r="AF37">
        <v>6</v>
      </c>
      <c r="AG37" s="6">
        <f>AL500CLE08[[#This Row],[Runs For]]-AL500CLE08[[#This Row],[Runs Against]]</f>
        <v>-3</v>
      </c>
      <c r="AH37" s="6">
        <v>4</v>
      </c>
      <c r="AI37" s="6">
        <v>9</v>
      </c>
    </row>
    <row r="38" spans="1:35">
      <c r="A38">
        <v>35</v>
      </c>
      <c r="B38">
        <v>1</v>
      </c>
      <c r="C38">
        <f>IF(ALNYNYY08[[#This Row],[Run Differential]]&gt;0,1,0)</f>
        <v>0</v>
      </c>
      <c r="D38">
        <v>0</v>
      </c>
      <c r="E38">
        <v>3</v>
      </c>
      <c r="F38" s="6">
        <f>ALNYNYY08[[#This Row],[Runs For]]-ALNYNYY08[[#This Row],[Runs Against]]</f>
        <v>-3</v>
      </c>
      <c r="G38">
        <v>7</v>
      </c>
      <c r="H38" s="6">
        <v>9</v>
      </c>
      <c r="J38">
        <v>35</v>
      </c>
      <c r="K38">
        <v>0</v>
      </c>
      <c r="L38" s="6">
        <f>IF(ALBestLAA08[[#This Row],[Run Differential]]&gt;0,1,0)</f>
        <v>1</v>
      </c>
      <c r="M38">
        <v>5</v>
      </c>
      <c r="N38">
        <v>3</v>
      </c>
      <c r="O38" s="6">
        <f>ALBestLAA08[[#This Row],[Runs For]]-ALBestLAA08[[#This Row],[Runs Against]]</f>
        <v>2</v>
      </c>
      <c r="P38" s="6">
        <v>11</v>
      </c>
      <c r="Q38" s="6">
        <v>9</v>
      </c>
      <c r="S38">
        <v>35</v>
      </c>
      <c r="T38">
        <v>1</v>
      </c>
      <c r="U38" s="6">
        <f>IF(ALWorstSEA08[[#This Row],[Run Differential]]&gt;0,1,0)</f>
        <v>0</v>
      </c>
      <c r="V38">
        <v>0</v>
      </c>
      <c r="W38">
        <v>2</v>
      </c>
      <c r="X38" s="6">
        <f>ALWorstSEA08[[#This Row],[Runs For]]-ALWorstSEA08[[#This Row],[Runs Against]]</f>
        <v>-2</v>
      </c>
      <c r="Y38" s="6">
        <v>6</v>
      </c>
      <c r="Z38" s="6">
        <v>9</v>
      </c>
      <c r="AB38">
        <v>35</v>
      </c>
      <c r="AC38">
        <v>1</v>
      </c>
      <c r="AD38" s="6">
        <f>IF(AL500CLE08[[#This Row],[Run Differential]]&gt;0,1,0)</f>
        <v>1</v>
      </c>
      <c r="AE38">
        <v>6</v>
      </c>
      <c r="AF38">
        <v>1</v>
      </c>
      <c r="AG38" s="6">
        <f>AL500CLE08[[#This Row],[Runs For]]-AL500CLE08[[#This Row],[Runs Against]]</f>
        <v>5</v>
      </c>
      <c r="AH38" s="6">
        <v>8</v>
      </c>
      <c r="AI38" s="6">
        <v>8</v>
      </c>
    </row>
    <row r="39" spans="1:35">
      <c r="A39">
        <v>36</v>
      </c>
      <c r="B39">
        <v>1</v>
      </c>
      <c r="C39">
        <f>IF(ALNYNYY08[[#This Row],[Run Differential]]&gt;0,1,0)</f>
        <v>1</v>
      </c>
      <c r="D39">
        <v>6</v>
      </c>
      <c r="E39">
        <v>3</v>
      </c>
      <c r="F39" s="6">
        <f>ALNYNYY08[[#This Row],[Runs For]]-ALNYNYY08[[#This Row],[Runs Against]]</f>
        <v>3</v>
      </c>
      <c r="G39">
        <v>1</v>
      </c>
      <c r="H39" s="6">
        <v>8</v>
      </c>
      <c r="J39">
        <v>36</v>
      </c>
      <c r="K39">
        <v>0</v>
      </c>
      <c r="L39" s="6">
        <f>IF(ALBestLAA08[[#This Row],[Run Differential]]&gt;0,1,0)</f>
        <v>0</v>
      </c>
      <c r="M39">
        <v>4</v>
      </c>
      <c r="N39">
        <v>9</v>
      </c>
      <c r="O39" s="6">
        <f>ALBestLAA08[[#This Row],[Runs For]]-ALBestLAA08[[#This Row],[Runs Against]]</f>
        <v>-5</v>
      </c>
      <c r="P39" s="6">
        <v>5</v>
      </c>
      <c r="Q39" s="6">
        <v>9</v>
      </c>
      <c r="S39">
        <v>36</v>
      </c>
      <c r="T39">
        <v>1</v>
      </c>
      <c r="U39" s="6">
        <f>IF(ALWorstSEA08[[#This Row],[Run Differential]]&gt;0,1,0)</f>
        <v>0</v>
      </c>
      <c r="V39">
        <v>0</v>
      </c>
      <c r="W39">
        <v>5</v>
      </c>
      <c r="X39" s="6">
        <f>ALWorstSEA08[[#This Row],[Runs For]]-ALWorstSEA08[[#This Row],[Runs Against]]</f>
        <v>-5</v>
      </c>
      <c r="Y39" s="6">
        <v>6</v>
      </c>
      <c r="Z39" s="6">
        <v>9</v>
      </c>
      <c r="AB39">
        <v>36</v>
      </c>
      <c r="AC39">
        <v>1</v>
      </c>
      <c r="AD39" s="6">
        <f>IF(AL500CLE08[[#This Row],[Run Differential]]&gt;0,1,0)</f>
        <v>1</v>
      </c>
      <c r="AE39">
        <v>12</v>
      </c>
      <c r="AF39">
        <v>0</v>
      </c>
      <c r="AG39" s="6">
        <f>AL500CLE08[[#This Row],[Runs For]]-AL500CLE08[[#This Row],[Runs Against]]</f>
        <v>12</v>
      </c>
      <c r="AH39" s="6">
        <v>4</v>
      </c>
      <c r="AI39" s="6">
        <v>8</v>
      </c>
    </row>
    <row r="40" spans="1:35">
      <c r="A40">
        <v>37</v>
      </c>
      <c r="B40">
        <v>0</v>
      </c>
      <c r="C40">
        <f>IF(ALNYNYY08[[#This Row],[Run Differential]]&gt;0,1,0)</f>
        <v>0</v>
      </c>
      <c r="D40">
        <v>5</v>
      </c>
      <c r="E40">
        <v>6</v>
      </c>
      <c r="F40" s="6">
        <f>ALNYNYY08[[#This Row],[Runs For]]-ALNYNYY08[[#This Row],[Runs Against]]</f>
        <v>-1</v>
      </c>
      <c r="G40">
        <v>9</v>
      </c>
      <c r="H40" s="6">
        <v>9</v>
      </c>
      <c r="J40">
        <v>37</v>
      </c>
      <c r="K40">
        <v>0</v>
      </c>
      <c r="L40" s="6">
        <f>IF(ALBestLAA08[[#This Row],[Run Differential]]&gt;0,1,0)</f>
        <v>0</v>
      </c>
      <c r="M40">
        <v>0</v>
      </c>
      <c r="N40">
        <v>2</v>
      </c>
      <c r="O40" s="6">
        <f>ALBestLAA08[[#This Row],[Runs For]]-ALBestLAA08[[#This Row],[Runs Against]]</f>
        <v>-2</v>
      </c>
      <c r="P40" s="6">
        <v>1</v>
      </c>
      <c r="Q40" s="6">
        <v>9</v>
      </c>
      <c r="S40">
        <v>37</v>
      </c>
      <c r="T40">
        <v>1</v>
      </c>
      <c r="U40" s="6">
        <f>IF(ALWorstSEA08[[#This Row],[Run Differential]]&gt;0,1,0)</f>
        <v>0</v>
      </c>
      <c r="V40">
        <v>2</v>
      </c>
      <c r="W40">
        <v>4</v>
      </c>
      <c r="X40" s="6">
        <f>ALWorstSEA08[[#This Row],[Runs For]]-ALWorstSEA08[[#This Row],[Runs Against]]</f>
        <v>-2</v>
      </c>
      <c r="Y40" s="6">
        <v>7</v>
      </c>
      <c r="Z40" s="6">
        <v>9</v>
      </c>
      <c r="AB40">
        <v>37</v>
      </c>
      <c r="AC40">
        <v>1</v>
      </c>
      <c r="AD40" s="6">
        <f>IF(AL500CLE08[[#This Row],[Run Differential]]&gt;0,1,0)</f>
        <v>1</v>
      </c>
      <c r="AE40">
        <v>3</v>
      </c>
      <c r="AF40">
        <v>0</v>
      </c>
      <c r="AG40" s="6">
        <f>AL500CLE08[[#This Row],[Runs For]]-AL500CLE08[[#This Row],[Runs Against]]</f>
        <v>3</v>
      </c>
      <c r="AH40" s="6">
        <v>7</v>
      </c>
      <c r="AI40" s="6">
        <v>8</v>
      </c>
    </row>
    <row r="41" spans="1:35">
      <c r="A41">
        <v>38</v>
      </c>
      <c r="B41">
        <v>0</v>
      </c>
      <c r="C41">
        <f>IF(ALNYNYY08[[#This Row],[Run Differential]]&gt;0,1,0)</f>
        <v>1</v>
      </c>
      <c r="D41">
        <v>5</v>
      </c>
      <c r="E41">
        <v>2</v>
      </c>
      <c r="F41" s="6">
        <f>ALNYNYY08[[#This Row],[Runs For]]-ALNYNYY08[[#This Row],[Runs Against]]</f>
        <v>3</v>
      </c>
      <c r="G41">
        <v>6</v>
      </c>
      <c r="H41" s="6">
        <v>9</v>
      </c>
      <c r="J41">
        <v>38</v>
      </c>
      <c r="K41">
        <v>0</v>
      </c>
      <c r="L41" s="6">
        <f>IF(ALBestLAA08[[#This Row],[Run Differential]]&gt;0,1,0)</f>
        <v>0</v>
      </c>
      <c r="M41">
        <v>0</v>
      </c>
      <c r="N41">
        <v>2</v>
      </c>
      <c r="O41" s="6">
        <f>ALBestLAA08[[#This Row],[Runs For]]-ALBestLAA08[[#This Row],[Runs Against]]</f>
        <v>-2</v>
      </c>
      <c r="P41" s="6">
        <v>8</v>
      </c>
      <c r="Q41" s="6">
        <v>9</v>
      </c>
      <c r="S41">
        <v>38</v>
      </c>
      <c r="T41">
        <v>1</v>
      </c>
      <c r="U41" s="6">
        <f>IF(ALWorstSEA08[[#This Row],[Run Differential]]&gt;0,1,0)</f>
        <v>0</v>
      </c>
      <c r="V41">
        <v>4</v>
      </c>
      <c r="W41">
        <v>8</v>
      </c>
      <c r="X41" s="6">
        <f>ALWorstSEA08[[#This Row],[Runs For]]-ALWorstSEA08[[#This Row],[Runs Against]]</f>
        <v>-4</v>
      </c>
      <c r="Y41" s="6">
        <v>5</v>
      </c>
      <c r="Z41" s="6">
        <v>9</v>
      </c>
      <c r="AB41">
        <v>38</v>
      </c>
      <c r="AC41">
        <v>1</v>
      </c>
      <c r="AD41" s="6">
        <f>IF(AL500CLE08[[#This Row],[Run Differential]]&gt;0,1,0)</f>
        <v>0</v>
      </c>
      <c r="AE41">
        <v>0</v>
      </c>
      <c r="AF41">
        <v>3</v>
      </c>
      <c r="AG41" s="6">
        <f>AL500CLE08[[#This Row],[Runs For]]-AL500CLE08[[#This Row],[Runs Against]]</f>
        <v>-3</v>
      </c>
      <c r="AH41" s="6">
        <v>5</v>
      </c>
      <c r="AI41" s="6">
        <v>10</v>
      </c>
    </row>
    <row r="42" spans="1:35">
      <c r="A42">
        <v>39</v>
      </c>
      <c r="B42">
        <v>0</v>
      </c>
      <c r="C42">
        <f>IF(ALNYNYY08[[#This Row],[Run Differential]]&gt;0,1,0)</f>
        <v>0</v>
      </c>
      <c r="D42">
        <v>1</v>
      </c>
      <c r="E42">
        <v>7</v>
      </c>
      <c r="F42" s="6">
        <f>ALNYNYY08[[#This Row],[Runs For]]-ALNYNYY08[[#This Row],[Runs Against]]</f>
        <v>-6</v>
      </c>
      <c r="G42">
        <v>5</v>
      </c>
      <c r="H42" s="6">
        <v>9</v>
      </c>
      <c r="J42">
        <v>39</v>
      </c>
      <c r="K42">
        <v>0</v>
      </c>
      <c r="L42" s="6">
        <f>IF(ALBestLAA08[[#This Row],[Run Differential]]&gt;0,1,0)</f>
        <v>0</v>
      </c>
      <c r="M42">
        <v>5</v>
      </c>
      <c r="N42">
        <v>8</v>
      </c>
      <c r="O42" s="6">
        <f>ALBestLAA08[[#This Row],[Runs For]]-ALBestLAA08[[#This Row],[Runs Against]]</f>
        <v>-3</v>
      </c>
      <c r="P42" s="6">
        <v>6</v>
      </c>
      <c r="Q42" s="6">
        <v>9</v>
      </c>
      <c r="S42">
        <v>39</v>
      </c>
      <c r="T42">
        <v>1</v>
      </c>
      <c r="U42" s="6">
        <f>IF(ALWorstSEA08[[#This Row],[Run Differential]]&gt;0,1,0)</f>
        <v>1</v>
      </c>
      <c r="V42">
        <v>6</v>
      </c>
      <c r="W42">
        <v>3</v>
      </c>
      <c r="X42" s="6">
        <f>ALWorstSEA08[[#This Row],[Runs For]]-ALWorstSEA08[[#This Row],[Runs Against]]</f>
        <v>3</v>
      </c>
      <c r="Y42" s="6">
        <v>9</v>
      </c>
      <c r="Z42" s="6">
        <v>8</v>
      </c>
      <c r="AB42">
        <v>39</v>
      </c>
      <c r="AC42">
        <v>1</v>
      </c>
      <c r="AD42" s="6">
        <f>IF(AL500CLE08[[#This Row],[Run Differential]]&gt;0,1,0)</f>
        <v>1</v>
      </c>
      <c r="AE42">
        <v>4</v>
      </c>
      <c r="AF42">
        <v>0</v>
      </c>
      <c r="AG42" s="6">
        <f>AL500CLE08[[#This Row],[Runs For]]-AL500CLE08[[#This Row],[Runs Against]]</f>
        <v>4</v>
      </c>
      <c r="AH42" s="6">
        <v>7</v>
      </c>
      <c r="AI42" s="6">
        <v>8</v>
      </c>
    </row>
    <row r="43" spans="1:35">
      <c r="A43">
        <v>40</v>
      </c>
      <c r="B43">
        <v>0</v>
      </c>
      <c r="C43">
        <f>IF(ALNYNYY08[[#This Row],[Run Differential]]&gt;0,1,0)</f>
        <v>0</v>
      </c>
      <c r="D43">
        <v>1</v>
      </c>
      <c r="E43">
        <v>2</v>
      </c>
      <c r="F43" s="6">
        <f>ALNYNYY08[[#This Row],[Runs For]]-ALNYNYY08[[#This Row],[Runs Against]]</f>
        <v>-1</v>
      </c>
      <c r="G43">
        <v>6</v>
      </c>
      <c r="H43" s="6">
        <v>11</v>
      </c>
      <c r="J43">
        <v>40</v>
      </c>
      <c r="K43">
        <v>1</v>
      </c>
      <c r="L43" s="6">
        <f>IF(ALBestLAA08[[#This Row],[Run Differential]]&gt;0,1,0)</f>
        <v>1</v>
      </c>
      <c r="M43">
        <v>10</v>
      </c>
      <c r="N43">
        <v>7</v>
      </c>
      <c r="O43" s="6">
        <f>ALBestLAA08[[#This Row],[Runs For]]-ALBestLAA08[[#This Row],[Runs Against]]</f>
        <v>3</v>
      </c>
      <c r="P43" s="6">
        <v>6</v>
      </c>
      <c r="Q43" s="6">
        <v>8</v>
      </c>
      <c r="S43">
        <v>40</v>
      </c>
      <c r="T43">
        <v>0</v>
      </c>
      <c r="U43" s="6">
        <f>IF(ALWorstSEA08[[#This Row],[Run Differential]]&gt;0,1,0)</f>
        <v>0</v>
      </c>
      <c r="V43">
        <v>12</v>
      </c>
      <c r="W43">
        <v>13</v>
      </c>
      <c r="X43" s="6">
        <f>ALWorstSEA08[[#This Row],[Runs For]]-ALWorstSEA08[[#This Row],[Runs Against]]</f>
        <v>-1</v>
      </c>
      <c r="Y43" s="6">
        <v>5</v>
      </c>
      <c r="Z43" s="6">
        <v>10</v>
      </c>
      <c r="AB43">
        <v>40</v>
      </c>
      <c r="AC43">
        <v>1</v>
      </c>
      <c r="AD43" s="6">
        <f>IF(AL500CLE08[[#This Row],[Run Differential]]&gt;0,1,0)</f>
        <v>1</v>
      </c>
      <c r="AE43">
        <v>2</v>
      </c>
      <c r="AF43">
        <v>0</v>
      </c>
      <c r="AG43" s="6">
        <f>AL500CLE08[[#This Row],[Runs For]]-AL500CLE08[[#This Row],[Runs Against]]</f>
        <v>2</v>
      </c>
      <c r="AH43" s="6">
        <v>5</v>
      </c>
      <c r="AI43" s="6">
        <v>8</v>
      </c>
    </row>
    <row r="44" spans="1:35">
      <c r="A44">
        <v>41</v>
      </c>
      <c r="B44">
        <v>0</v>
      </c>
      <c r="C44">
        <f>IF(ALNYNYY08[[#This Row],[Run Differential]]&gt;0,1,0)</f>
        <v>1</v>
      </c>
      <c r="D44">
        <v>2</v>
      </c>
      <c r="E44">
        <v>1</v>
      </c>
      <c r="F44" s="6">
        <f>ALNYNYY08[[#This Row],[Runs For]]-ALNYNYY08[[#This Row],[Runs Against]]</f>
        <v>1</v>
      </c>
      <c r="G44">
        <v>6</v>
      </c>
      <c r="H44" s="6">
        <v>9</v>
      </c>
      <c r="J44">
        <v>41</v>
      </c>
      <c r="K44">
        <v>1</v>
      </c>
      <c r="L44" s="6">
        <f>IF(ALBestLAA08[[#This Row],[Run Differential]]&gt;0,1,0)</f>
        <v>1</v>
      </c>
      <c r="M44">
        <v>2</v>
      </c>
      <c r="N44">
        <v>0</v>
      </c>
      <c r="O44" s="6">
        <f>ALBestLAA08[[#This Row],[Runs For]]-ALBestLAA08[[#This Row],[Runs Against]]</f>
        <v>2</v>
      </c>
      <c r="P44" s="6">
        <v>10</v>
      </c>
      <c r="Q44" s="6">
        <v>8</v>
      </c>
      <c r="S44">
        <v>41</v>
      </c>
      <c r="T44">
        <v>0</v>
      </c>
      <c r="U44" s="6">
        <f>IF(ALWorstSEA08[[#This Row],[Run Differential]]&gt;0,1,0)</f>
        <v>0</v>
      </c>
      <c r="V44">
        <v>2</v>
      </c>
      <c r="W44">
        <v>5</v>
      </c>
      <c r="X44" s="6">
        <f>ALWorstSEA08[[#This Row],[Runs For]]-ALWorstSEA08[[#This Row],[Runs Against]]</f>
        <v>-3</v>
      </c>
      <c r="Y44" s="6">
        <v>8</v>
      </c>
      <c r="Z44" s="6">
        <v>9</v>
      </c>
      <c r="AB44">
        <v>41</v>
      </c>
      <c r="AC44">
        <v>1</v>
      </c>
      <c r="AD44" s="6">
        <f>IF(AL500CLE08[[#This Row],[Run Differential]]&gt;0,1,0)</f>
        <v>1</v>
      </c>
      <c r="AE44">
        <v>4</v>
      </c>
      <c r="AF44">
        <v>2</v>
      </c>
      <c r="AG44" s="6">
        <f>AL500CLE08[[#This Row],[Runs For]]-AL500CLE08[[#This Row],[Runs Against]]</f>
        <v>2</v>
      </c>
      <c r="AH44" s="6">
        <v>8</v>
      </c>
      <c r="AI44" s="6">
        <v>8</v>
      </c>
    </row>
    <row r="45" spans="1:35">
      <c r="A45">
        <v>42</v>
      </c>
      <c r="B45">
        <v>0</v>
      </c>
      <c r="C45">
        <f>IF(ALNYNYY08[[#This Row],[Run Differential]]&gt;0,1,0)</f>
        <v>0</v>
      </c>
      <c r="D45">
        <v>2</v>
      </c>
      <c r="E45">
        <v>5</v>
      </c>
      <c r="F45" s="6">
        <f>ALNYNYY08[[#This Row],[Runs For]]-ALNYNYY08[[#This Row],[Runs Against]]</f>
        <v>-3</v>
      </c>
      <c r="G45">
        <v>8</v>
      </c>
      <c r="H45" s="6">
        <v>9</v>
      </c>
      <c r="J45">
        <v>42</v>
      </c>
      <c r="K45">
        <v>1</v>
      </c>
      <c r="L45" s="6">
        <f>IF(ALBestLAA08[[#This Row],[Run Differential]]&gt;0,1,0)</f>
        <v>0</v>
      </c>
      <c r="M45">
        <v>1</v>
      </c>
      <c r="N45">
        <v>6</v>
      </c>
      <c r="O45" s="6">
        <f>ALBestLAA08[[#This Row],[Runs For]]-ALBestLAA08[[#This Row],[Runs Against]]</f>
        <v>-5</v>
      </c>
      <c r="P45" s="6">
        <v>7</v>
      </c>
      <c r="Q45" s="6">
        <v>9</v>
      </c>
      <c r="S45">
        <v>42</v>
      </c>
      <c r="T45">
        <v>0</v>
      </c>
      <c r="U45" s="6">
        <f>IF(ALWorstSEA08[[#This Row],[Run Differential]]&gt;0,1,0)</f>
        <v>1</v>
      </c>
      <c r="V45">
        <v>4</v>
      </c>
      <c r="W45">
        <v>3</v>
      </c>
      <c r="X45" s="6">
        <f>ALWorstSEA08[[#This Row],[Runs For]]-ALWorstSEA08[[#This Row],[Runs Against]]</f>
        <v>1</v>
      </c>
      <c r="Y45" s="6">
        <v>8</v>
      </c>
      <c r="Z45" s="6">
        <v>12</v>
      </c>
      <c r="AB45">
        <v>42</v>
      </c>
      <c r="AC45">
        <v>0</v>
      </c>
      <c r="AD45" s="6">
        <f>IF(AL500CLE08[[#This Row],[Run Differential]]&gt;0,1,0)</f>
        <v>0</v>
      </c>
      <c r="AE45">
        <v>3</v>
      </c>
      <c r="AF45">
        <v>4</v>
      </c>
      <c r="AG45" s="6">
        <f>AL500CLE08[[#This Row],[Runs For]]-AL500CLE08[[#This Row],[Runs Against]]</f>
        <v>-1</v>
      </c>
      <c r="AH45" s="6">
        <v>7</v>
      </c>
      <c r="AI45" s="6">
        <v>9</v>
      </c>
    </row>
    <row r="46" spans="1:35">
      <c r="A46">
        <v>43</v>
      </c>
      <c r="B46">
        <v>1</v>
      </c>
      <c r="C46">
        <f>IF(ALNYNYY08[[#This Row],[Run Differential]]&gt;0,1,0)</f>
        <v>0</v>
      </c>
      <c r="D46">
        <v>4</v>
      </c>
      <c r="E46">
        <v>7</v>
      </c>
      <c r="F46" s="6">
        <f>ALNYNYY08[[#This Row],[Runs For]]-ALNYNYY08[[#This Row],[Runs Against]]</f>
        <v>-3</v>
      </c>
      <c r="G46">
        <v>5</v>
      </c>
      <c r="H46" s="6">
        <v>9</v>
      </c>
      <c r="J46">
        <v>43</v>
      </c>
      <c r="K46">
        <v>1</v>
      </c>
      <c r="L46" s="6">
        <f>IF(ALBestLAA08[[#This Row],[Run Differential]]&gt;0,1,0)</f>
        <v>0</v>
      </c>
      <c r="M46">
        <v>3</v>
      </c>
      <c r="N46">
        <v>4</v>
      </c>
      <c r="O46" s="6">
        <f>ALBestLAA08[[#This Row],[Runs For]]-ALBestLAA08[[#This Row],[Runs Against]]</f>
        <v>-1</v>
      </c>
      <c r="P46" s="6">
        <v>9</v>
      </c>
      <c r="Q46" s="6">
        <v>9</v>
      </c>
      <c r="S46">
        <v>43</v>
      </c>
      <c r="T46">
        <v>1</v>
      </c>
      <c r="U46" s="6">
        <f>IF(ALWorstSEA08[[#This Row],[Run Differential]]&gt;0,1,0)</f>
        <v>0</v>
      </c>
      <c r="V46">
        <v>4</v>
      </c>
      <c r="W46">
        <v>6</v>
      </c>
      <c r="X46" s="6">
        <f>ALWorstSEA08[[#This Row],[Runs For]]-ALWorstSEA08[[#This Row],[Runs Against]]</f>
        <v>-2</v>
      </c>
      <c r="Y46" s="6">
        <v>8</v>
      </c>
      <c r="Z46" s="6">
        <v>9</v>
      </c>
      <c r="AB46">
        <v>43</v>
      </c>
      <c r="AC46">
        <v>0</v>
      </c>
      <c r="AD46" s="6">
        <f>IF(AL500CLE08[[#This Row],[Run Differential]]&gt;0,1,0)</f>
        <v>0</v>
      </c>
      <c r="AE46">
        <v>2</v>
      </c>
      <c r="AF46">
        <v>4</v>
      </c>
      <c r="AG46" s="6">
        <f>AL500CLE08[[#This Row],[Runs For]]-AL500CLE08[[#This Row],[Runs Against]]</f>
        <v>-2</v>
      </c>
      <c r="AH46" s="6">
        <v>9</v>
      </c>
      <c r="AI46" s="6">
        <v>9</v>
      </c>
    </row>
    <row r="47" spans="1:35">
      <c r="A47">
        <v>44</v>
      </c>
      <c r="B47">
        <v>1</v>
      </c>
      <c r="C47">
        <f>IF(ALNYNYY08[[#This Row],[Run Differential]]&gt;0,1,0)</f>
        <v>0</v>
      </c>
      <c r="D47">
        <v>2</v>
      </c>
      <c r="E47">
        <v>11</v>
      </c>
      <c r="F47" s="6">
        <f>ALNYNYY08[[#This Row],[Runs For]]-ALNYNYY08[[#This Row],[Runs Against]]</f>
        <v>-9</v>
      </c>
      <c r="G47">
        <v>5</v>
      </c>
      <c r="H47" s="6">
        <v>9</v>
      </c>
      <c r="J47">
        <v>44</v>
      </c>
      <c r="K47">
        <v>1</v>
      </c>
      <c r="L47" s="6">
        <f>IF(ALBestLAA08[[#This Row],[Run Differential]]&gt;0,1,0)</f>
        <v>1</v>
      </c>
      <c r="M47">
        <v>4</v>
      </c>
      <c r="N47">
        <v>2</v>
      </c>
      <c r="O47" s="6">
        <f>ALBestLAA08[[#This Row],[Runs For]]-ALBestLAA08[[#This Row],[Runs Against]]</f>
        <v>2</v>
      </c>
      <c r="P47" s="6">
        <v>9</v>
      </c>
      <c r="Q47" s="6">
        <v>8</v>
      </c>
      <c r="S47">
        <v>44</v>
      </c>
      <c r="T47">
        <v>1</v>
      </c>
      <c r="U47" s="6">
        <f>IF(ALWorstSEA08[[#This Row],[Run Differential]]&gt;0,1,0)</f>
        <v>1</v>
      </c>
      <c r="V47">
        <v>4</v>
      </c>
      <c r="W47">
        <v>2</v>
      </c>
      <c r="X47" s="6">
        <f>ALWorstSEA08[[#This Row],[Runs For]]-ALWorstSEA08[[#This Row],[Runs Against]]</f>
        <v>2</v>
      </c>
      <c r="Y47" s="6">
        <v>6</v>
      </c>
      <c r="Z47" s="6">
        <v>8</v>
      </c>
      <c r="AB47">
        <v>44</v>
      </c>
      <c r="AC47">
        <v>0</v>
      </c>
      <c r="AD47" s="6">
        <f>IF(AL500CLE08[[#This Row],[Run Differential]]&gt;0,1,0)</f>
        <v>0</v>
      </c>
      <c r="AE47">
        <v>4</v>
      </c>
      <c r="AF47">
        <v>6</v>
      </c>
      <c r="AG47" s="6">
        <f>AL500CLE08[[#This Row],[Runs For]]-AL500CLE08[[#This Row],[Runs Against]]</f>
        <v>-2</v>
      </c>
      <c r="AH47" s="6">
        <v>9</v>
      </c>
      <c r="AI47" s="6">
        <v>9</v>
      </c>
    </row>
    <row r="48" spans="1:35">
      <c r="A48">
        <v>45</v>
      </c>
      <c r="B48">
        <v>1</v>
      </c>
      <c r="C48">
        <f>IF(ALNYNYY08[[#This Row],[Run Differential]]&gt;0,1,0)</f>
        <v>0</v>
      </c>
      <c r="D48">
        <v>2</v>
      </c>
      <c r="E48">
        <v>12</v>
      </c>
      <c r="F48" s="6">
        <f>ALNYNYY08[[#This Row],[Runs For]]-ALNYNYY08[[#This Row],[Runs Against]]</f>
        <v>-10</v>
      </c>
      <c r="G48">
        <v>4</v>
      </c>
      <c r="H48" s="6">
        <v>9</v>
      </c>
      <c r="J48">
        <v>45</v>
      </c>
      <c r="K48">
        <v>1</v>
      </c>
      <c r="L48" s="6">
        <f>IF(ALBestLAA08[[#This Row],[Run Differential]]&gt;0,1,0)</f>
        <v>0</v>
      </c>
      <c r="M48">
        <v>3</v>
      </c>
      <c r="N48">
        <v>6</v>
      </c>
      <c r="O48" s="6">
        <f>ALBestLAA08[[#This Row],[Runs For]]-ALBestLAA08[[#This Row],[Runs Against]]</f>
        <v>-3</v>
      </c>
      <c r="P48" s="6">
        <v>8</v>
      </c>
      <c r="Q48" s="6">
        <v>9</v>
      </c>
      <c r="S48">
        <v>45</v>
      </c>
      <c r="T48">
        <v>1</v>
      </c>
      <c r="U48" s="6">
        <f>IF(ALWorstSEA08[[#This Row],[Run Differential]]&gt;0,1,0)</f>
        <v>1</v>
      </c>
      <c r="V48">
        <v>3</v>
      </c>
      <c r="W48">
        <v>2</v>
      </c>
      <c r="X48" s="6">
        <f>ALWorstSEA08[[#This Row],[Runs For]]-ALWorstSEA08[[#This Row],[Runs Against]]</f>
        <v>1</v>
      </c>
      <c r="Y48" s="6">
        <v>5</v>
      </c>
      <c r="Z48" s="6">
        <v>8</v>
      </c>
      <c r="AB48">
        <v>45</v>
      </c>
      <c r="AC48">
        <v>0</v>
      </c>
      <c r="AD48" s="6">
        <f>IF(AL500CLE08[[#This Row],[Run Differential]]&gt;0,1,0)</f>
        <v>0</v>
      </c>
      <c r="AE48">
        <v>1</v>
      </c>
      <c r="AF48">
        <v>4</v>
      </c>
      <c r="AG48" s="6">
        <f>AL500CLE08[[#This Row],[Runs For]]-AL500CLE08[[#This Row],[Runs Against]]</f>
        <v>-3</v>
      </c>
      <c r="AH48" s="6">
        <v>3</v>
      </c>
      <c r="AI48" s="6">
        <v>9</v>
      </c>
    </row>
    <row r="49" spans="1:35">
      <c r="A49">
        <v>46</v>
      </c>
      <c r="B49">
        <v>1</v>
      </c>
      <c r="C49">
        <f>IF(ALNYNYY08[[#This Row],[Run Differential]]&gt;0,1,0)</f>
        <v>1</v>
      </c>
      <c r="D49">
        <v>8</v>
      </c>
      <c r="E49">
        <v>0</v>
      </c>
      <c r="F49" s="6">
        <f>ALNYNYY08[[#This Row],[Runs For]]-ALNYNYY08[[#This Row],[Runs Against]]</f>
        <v>8</v>
      </c>
      <c r="G49">
        <v>12</v>
      </c>
      <c r="H49" s="6">
        <v>8</v>
      </c>
      <c r="J49">
        <v>46</v>
      </c>
      <c r="K49">
        <v>1</v>
      </c>
      <c r="L49" s="6">
        <f>IF(ALBestLAA08[[#This Row],[Run Differential]]&gt;0,1,0)</f>
        <v>1</v>
      </c>
      <c r="M49">
        <v>10</v>
      </c>
      <c r="N49">
        <v>2</v>
      </c>
      <c r="O49" s="6">
        <f>ALBestLAA08[[#This Row],[Runs For]]-ALBestLAA08[[#This Row],[Runs Against]]</f>
        <v>8</v>
      </c>
      <c r="P49" s="6">
        <v>5</v>
      </c>
      <c r="Q49" s="6">
        <v>8</v>
      </c>
      <c r="S49">
        <v>46</v>
      </c>
      <c r="T49">
        <v>0</v>
      </c>
      <c r="U49" s="6">
        <f>IF(ALWorstSEA08[[#This Row],[Run Differential]]&gt;0,1,0)</f>
        <v>0</v>
      </c>
      <c r="V49">
        <v>8</v>
      </c>
      <c r="W49">
        <v>12</v>
      </c>
      <c r="X49" s="6">
        <f>ALWorstSEA08[[#This Row],[Runs For]]-ALWorstSEA08[[#This Row],[Runs Against]]</f>
        <v>-4</v>
      </c>
      <c r="Y49" s="6">
        <v>7</v>
      </c>
      <c r="Z49" s="6">
        <v>9</v>
      </c>
      <c r="AB49">
        <v>46</v>
      </c>
      <c r="AC49">
        <v>0</v>
      </c>
      <c r="AD49" s="6">
        <f>IF(AL500CLE08[[#This Row],[Run Differential]]&gt;0,1,0)</f>
        <v>0</v>
      </c>
      <c r="AE49">
        <v>2</v>
      </c>
      <c r="AF49">
        <v>7</v>
      </c>
      <c r="AG49" s="6">
        <f>AL500CLE08[[#This Row],[Runs For]]-AL500CLE08[[#This Row],[Runs Against]]</f>
        <v>-5</v>
      </c>
      <c r="AH49" s="6">
        <v>6</v>
      </c>
      <c r="AI49" s="6">
        <v>9</v>
      </c>
    </row>
    <row r="50" spans="1:35">
      <c r="A50">
        <v>47</v>
      </c>
      <c r="B50">
        <v>1</v>
      </c>
      <c r="C50">
        <f>IF(ALNYNYY08[[#This Row],[Run Differential]]&gt;0,1,0)</f>
        <v>1</v>
      </c>
      <c r="D50">
        <v>2</v>
      </c>
      <c r="E50">
        <v>1</v>
      </c>
      <c r="F50" s="6">
        <f>ALNYNYY08[[#This Row],[Runs For]]-ALNYNYY08[[#This Row],[Runs Against]]</f>
        <v>1</v>
      </c>
      <c r="G50">
        <v>6</v>
      </c>
      <c r="H50" s="6">
        <v>9</v>
      </c>
      <c r="J50">
        <v>47</v>
      </c>
      <c r="K50">
        <v>0</v>
      </c>
      <c r="L50" s="6">
        <f>IF(ALBestLAA08[[#This Row],[Run Differential]]&gt;0,1,0)</f>
        <v>1</v>
      </c>
      <c r="M50">
        <v>3</v>
      </c>
      <c r="N50">
        <v>1</v>
      </c>
      <c r="O50" s="6">
        <f>ALBestLAA08[[#This Row],[Runs For]]-ALBestLAA08[[#This Row],[Runs Against]]</f>
        <v>2</v>
      </c>
      <c r="P50" s="6">
        <v>8</v>
      </c>
      <c r="Q50" s="6">
        <v>9</v>
      </c>
      <c r="S50">
        <v>47</v>
      </c>
      <c r="T50">
        <v>0</v>
      </c>
      <c r="U50" s="6">
        <f>IF(ALWorstSEA08[[#This Row],[Run Differential]]&gt;0,1,0)</f>
        <v>0</v>
      </c>
      <c r="V50">
        <v>4</v>
      </c>
      <c r="W50">
        <v>9</v>
      </c>
      <c r="X50" s="6">
        <f>ALWorstSEA08[[#This Row],[Runs For]]-ALWorstSEA08[[#This Row],[Runs Against]]</f>
        <v>-5</v>
      </c>
      <c r="Y50" s="6">
        <v>8</v>
      </c>
      <c r="Z50" s="6">
        <v>9</v>
      </c>
      <c r="AB50">
        <v>47</v>
      </c>
      <c r="AC50">
        <v>0</v>
      </c>
      <c r="AD50" s="6">
        <f>IF(AL500CLE08[[#This Row],[Run Differential]]&gt;0,1,0)</f>
        <v>0</v>
      </c>
      <c r="AE50">
        <v>1</v>
      </c>
      <c r="AF50">
        <v>3</v>
      </c>
      <c r="AG50" s="6">
        <f>AL500CLE08[[#This Row],[Runs For]]-AL500CLE08[[#This Row],[Runs Against]]</f>
        <v>-2</v>
      </c>
      <c r="AH50" s="6">
        <v>3</v>
      </c>
      <c r="AI50" s="6">
        <v>9</v>
      </c>
    </row>
    <row r="51" spans="1:35">
      <c r="A51">
        <v>48</v>
      </c>
      <c r="B51">
        <v>1</v>
      </c>
      <c r="C51">
        <f>IF(ALNYNYY08[[#This Row],[Run Differential]]&gt;0,1,0)</f>
        <v>1</v>
      </c>
      <c r="D51">
        <v>13</v>
      </c>
      <c r="E51">
        <v>2</v>
      </c>
      <c r="F51" s="6">
        <f>ALNYNYY08[[#This Row],[Runs For]]-ALNYNYY08[[#This Row],[Runs Against]]</f>
        <v>11</v>
      </c>
      <c r="G51">
        <v>7</v>
      </c>
      <c r="H51" s="6">
        <v>8</v>
      </c>
      <c r="J51">
        <v>48</v>
      </c>
      <c r="K51">
        <v>0</v>
      </c>
      <c r="L51" s="6">
        <f>IF(ALBestLAA08[[#This Row],[Run Differential]]&gt;0,1,0)</f>
        <v>1</v>
      </c>
      <c r="M51">
        <v>4</v>
      </c>
      <c r="N51">
        <v>3</v>
      </c>
      <c r="O51" s="6">
        <f>ALBestLAA08[[#This Row],[Runs For]]-ALBestLAA08[[#This Row],[Runs Against]]</f>
        <v>1</v>
      </c>
      <c r="P51" s="6">
        <v>5</v>
      </c>
      <c r="Q51" s="6">
        <v>9</v>
      </c>
      <c r="S51">
        <v>48</v>
      </c>
      <c r="T51">
        <v>0</v>
      </c>
      <c r="U51" s="6">
        <f>IF(ALWorstSEA08[[#This Row],[Run Differential]]&gt;0,1,0)</f>
        <v>0</v>
      </c>
      <c r="V51">
        <v>2</v>
      </c>
      <c r="W51">
        <v>9</v>
      </c>
      <c r="X51" s="6">
        <f>ALWorstSEA08[[#This Row],[Runs For]]-ALWorstSEA08[[#This Row],[Runs Against]]</f>
        <v>-7</v>
      </c>
      <c r="Y51" s="6">
        <v>9</v>
      </c>
      <c r="Z51" s="6">
        <v>8</v>
      </c>
      <c r="AB51">
        <v>48</v>
      </c>
      <c r="AC51">
        <v>1</v>
      </c>
      <c r="AD51" s="6">
        <f>IF(AL500CLE08[[#This Row],[Run Differential]]&gt;0,1,0)</f>
        <v>0</v>
      </c>
      <c r="AE51">
        <v>9</v>
      </c>
      <c r="AF51">
        <v>13</v>
      </c>
      <c r="AG51" s="6">
        <f>AL500CLE08[[#This Row],[Runs For]]-AL500CLE08[[#This Row],[Runs Against]]</f>
        <v>-4</v>
      </c>
      <c r="AH51" s="6">
        <v>9</v>
      </c>
      <c r="AI51" s="6">
        <v>9</v>
      </c>
    </row>
    <row r="52" spans="1:35">
      <c r="A52">
        <v>49</v>
      </c>
      <c r="B52">
        <v>1</v>
      </c>
      <c r="C52">
        <f>IF(ALNYNYY08[[#This Row],[Run Differential]]&gt;0,1,0)</f>
        <v>1</v>
      </c>
      <c r="D52">
        <v>12</v>
      </c>
      <c r="E52">
        <v>6</v>
      </c>
      <c r="F52" s="6">
        <f>ALNYNYY08[[#This Row],[Runs For]]-ALNYNYY08[[#This Row],[Runs Against]]</f>
        <v>6</v>
      </c>
      <c r="G52">
        <v>9</v>
      </c>
      <c r="H52" s="6">
        <v>8</v>
      </c>
      <c r="J52">
        <v>49</v>
      </c>
      <c r="K52">
        <v>0</v>
      </c>
      <c r="L52" s="6">
        <f>IF(ALBestLAA08[[#This Row],[Run Differential]]&gt;0,1,0)</f>
        <v>0</v>
      </c>
      <c r="M52">
        <v>3</v>
      </c>
      <c r="N52">
        <v>4</v>
      </c>
      <c r="O52" s="6">
        <f>ALBestLAA08[[#This Row],[Runs For]]-ALBestLAA08[[#This Row],[Runs Against]]</f>
        <v>-1</v>
      </c>
      <c r="P52" s="6">
        <v>5</v>
      </c>
      <c r="Q52" s="6">
        <v>9</v>
      </c>
      <c r="S52">
        <v>49</v>
      </c>
      <c r="T52">
        <v>0</v>
      </c>
      <c r="U52" s="6">
        <f>IF(ALWorstSEA08[[#This Row],[Run Differential]]&gt;0,1,0)</f>
        <v>0</v>
      </c>
      <c r="V52">
        <v>2</v>
      </c>
      <c r="W52">
        <v>13</v>
      </c>
      <c r="X52" s="6">
        <f>ALWorstSEA08[[#This Row],[Runs For]]-ALWorstSEA08[[#This Row],[Runs Against]]</f>
        <v>-11</v>
      </c>
      <c r="Y52" s="6">
        <v>8</v>
      </c>
      <c r="Z52" s="6">
        <v>9</v>
      </c>
      <c r="AB52">
        <v>49</v>
      </c>
      <c r="AC52">
        <v>1</v>
      </c>
      <c r="AD52" s="6">
        <f>IF(AL500CLE08[[#This Row],[Run Differential]]&gt;0,1,0)</f>
        <v>1</v>
      </c>
      <c r="AE52">
        <v>5</v>
      </c>
      <c r="AF52">
        <v>2</v>
      </c>
      <c r="AG52" s="6">
        <f>AL500CLE08[[#This Row],[Runs For]]-AL500CLE08[[#This Row],[Runs Against]]</f>
        <v>3</v>
      </c>
      <c r="AH52" s="6">
        <v>4</v>
      </c>
      <c r="AI52" s="6">
        <v>8</v>
      </c>
    </row>
    <row r="53" spans="1:35">
      <c r="A53">
        <v>50</v>
      </c>
      <c r="B53">
        <v>1</v>
      </c>
      <c r="C53">
        <f>IF(ALNYNYY08[[#This Row],[Run Differential]]&gt;0,1,0)</f>
        <v>1</v>
      </c>
      <c r="D53">
        <v>6</v>
      </c>
      <c r="E53">
        <v>5</v>
      </c>
      <c r="F53" s="6">
        <f>ALNYNYY08[[#This Row],[Runs For]]-ALNYNYY08[[#This Row],[Runs Against]]</f>
        <v>1</v>
      </c>
      <c r="G53">
        <v>6</v>
      </c>
      <c r="H53" s="6">
        <v>8</v>
      </c>
      <c r="J53">
        <v>50</v>
      </c>
      <c r="K53">
        <v>0</v>
      </c>
      <c r="L53" s="6">
        <f>IF(ALBestLAA08[[#This Row],[Run Differential]]&gt;0,1,0)</f>
        <v>1</v>
      </c>
      <c r="M53">
        <v>3</v>
      </c>
      <c r="N53">
        <v>1</v>
      </c>
      <c r="O53" s="6">
        <f>ALBestLAA08[[#This Row],[Runs For]]-ALBestLAA08[[#This Row],[Runs Against]]</f>
        <v>2</v>
      </c>
      <c r="P53" s="6">
        <v>5</v>
      </c>
      <c r="Q53" s="6">
        <v>9</v>
      </c>
      <c r="S53">
        <v>50</v>
      </c>
      <c r="T53">
        <v>0</v>
      </c>
      <c r="U53" s="6">
        <f>IF(ALWorstSEA08[[#This Row],[Run Differential]]&gt;0,1,0)</f>
        <v>0</v>
      </c>
      <c r="V53">
        <v>6</v>
      </c>
      <c r="W53">
        <v>12</v>
      </c>
      <c r="X53" s="6">
        <f>ALWorstSEA08[[#This Row],[Runs For]]-ALWorstSEA08[[#This Row],[Runs Against]]</f>
        <v>-6</v>
      </c>
      <c r="Y53" s="6">
        <v>8</v>
      </c>
      <c r="Z53" s="6">
        <v>9</v>
      </c>
      <c r="AB53">
        <v>50</v>
      </c>
      <c r="AC53">
        <v>1</v>
      </c>
      <c r="AD53" s="6">
        <f>IF(AL500CLE08[[#This Row],[Run Differential]]&gt;0,1,0)</f>
        <v>0</v>
      </c>
      <c r="AE53">
        <v>1</v>
      </c>
      <c r="AF53">
        <v>2</v>
      </c>
      <c r="AG53" s="6">
        <f>AL500CLE08[[#This Row],[Runs For]]-AL500CLE08[[#This Row],[Runs Against]]</f>
        <v>-1</v>
      </c>
      <c r="AH53" s="6">
        <v>11</v>
      </c>
      <c r="AI53" s="6">
        <v>10</v>
      </c>
    </row>
    <row r="54" spans="1:35">
      <c r="A54">
        <v>51</v>
      </c>
      <c r="B54">
        <v>0</v>
      </c>
      <c r="C54">
        <f>IF(ALNYNYY08[[#This Row],[Run Differential]]&gt;0,1,0)</f>
        <v>0</v>
      </c>
      <c r="D54">
        <v>1</v>
      </c>
      <c r="E54">
        <v>6</v>
      </c>
      <c r="F54" s="6">
        <f>ALNYNYY08[[#This Row],[Runs For]]-ALNYNYY08[[#This Row],[Runs Against]]</f>
        <v>-5</v>
      </c>
      <c r="G54">
        <v>8</v>
      </c>
      <c r="H54" s="6">
        <v>9</v>
      </c>
      <c r="J54">
        <v>51</v>
      </c>
      <c r="K54">
        <v>0</v>
      </c>
      <c r="L54" s="6">
        <f>IF(ALBestLAA08[[#This Row],[Run Differential]]&gt;0,1,0)</f>
        <v>1</v>
      </c>
      <c r="M54">
        <v>2</v>
      </c>
      <c r="N54">
        <v>0</v>
      </c>
      <c r="O54" s="6">
        <f>ALBestLAA08[[#This Row],[Runs For]]-ALBestLAA08[[#This Row],[Runs Against]]</f>
        <v>2</v>
      </c>
      <c r="P54" s="6">
        <v>11</v>
      </c>
      <c r="Q54" s="6">
        <v>9</v>
      </c>
      <c r="S54">
        <v>51</v>
      </c>
      <c r="T54">
        <v>0</v>
      </c>
      <c r="U54" s="6">
        <f>IF(ALWorstSEA08[[#This Row],[Run Differential]]&gt;0,1,0)</f>
        <v>0</v>
      </c>
      <c r="V54">
        <v>5</v>
      </c>
      <c r="W54">
        <v>6</v>
      </c>
      <c r="X54" s="6">
        <f>ALWorstSEA08[[#This Row],[Runs For]]-ALWorstSEA08[[#This Row],[Runs Against]]</f>
        <v>-1</v>
      </c>
      <c r="Y54" s="6">
        <v>8</v>
      </c>
      <c r="Z54" s="6">
        <v>9</v>
      </c>
      <c r="AB54">
        <v>51</v>
      </c>
      <c r="AC54">
        <v>1</v>
      </c>
      <c r="AD54" s="6">
        <f>IF(AL500CLE08[[#This Row],[Run Differential]]&gt;0,1,0)</f>
        <v>0</v>
      </c>
      <c r="AE54">
        <v>3</v>
      </c>
      <c r="AF54">
        <v>6</v>
      </c>
      <c r="AG54" s="6">
        <f>AL500CLE08[[#This Row],[Runs For]]-AL500CLE08[[#This Row],[Runs Against]]</f>
        <v>-3</v>
      </c>
      <c r="AH54" s="6">
        <v>13</v>
      </c>
      <c r="AI54" s="6">
        <v>12</v>
      </c>
    </row>
    <row r="55" spans="1:35">
      <c r="A55">
        <v>52</v>
      </c>
      <c r="B55">
        <v>0</v>
      </c>
      <c r="C55">
        <f>IF(ALNYNYY08[[#This Row],[Run Differential]]&gt;0,1,0)</f>
        <v>0</v>
      </c>
      <c r="D55">
        <v>9</v>
      </c>
      <c r="E55">
        <v>10</v>
      </c>
      <c r="F55" s="6">
        <f>ALNYNYY08[[#This Row],[Runs For]]-ALNYNYY08[[#This Row],[Runs Against]]</f>
        <v>-1</v>
      </c>
      <c r="G55">
        <v>9</v>
      </c>
      <c r="H55" s="6">
        <v>11</v>
      </c>
      <c r="J55">
        <v>52</v>
      </c>
      <c r="K55">
        <v>0</v>
      </c>
      <c r="L55" s="6">
        <f>IF(ALBestLAA08[[#This Row],[Run Differential]]&gt;0,1,0)</f>
        <v>0</v>
      </c>
      <c r="M55">
        <v>2</v>
      </c>
      <c r="N55">
        <v>3</v>
      </c>
      <c r="O55" s="6">
        <f>ALBestLAA08[[#This Row],[Runs For]]-ALBestLAA08[[#This Row],[Runs Against]]</f>
        <v>-1</v>
      </c>
      <c r="P55" s="6">
        <v>1</v>
      </c>
      <c r="Q55" s="6">
        <v>9</v>
      </c>
      <c r="S55">
        <v>52</v>
      </c>
      <c r="T55">
        <v>1</v>
      </c>
      <c r="U55" s="6">
        <f>IF(ALWorstSEA08[[#This Row],[Run Differential]]&gt;0,1,0)</f>
        <v>0</v>
      </c>
      <c r="V55">
        <v>3</v>
      </c>
      <c r="W55">
        <v>5</v>
      </c>
      <c r="X55" s="6">
        <f>ALWorstSEA08[[#This Row],[Runs For]]-ALWorstSEA08[[#This Row],[Runs Against]]</f>
        <v>-2</v>
      </c>
      <c r="Y55" s="6">
        <v>8</v>
      </c>
      <c r="Z55" s="6">
        <v>9</v>
      </c>
      <c r="AB55">
        <v>52</v>
      </c>
      <c r="AC55">
        <v>1</v>
      </c>
      <c r="AD55" s="6">
        <f>IF(AL500CLE08[[#This Row],[Run Differential]]&gt;0,1,0)</f>
        <v>1</v>
      </c>
      <c r="AE55">
        <v>8</v>
      </c>
      <c r="AF55">
        <v>2</v>
      </c>
      <c r="AG55" s="6">
        <f>AL500CLE08[[#This Row],[Runs For]]-AL500CLE08[[#This Row],[Runs Against]]</f>
        <v>6</v>
      </c>
      <c r="AH55" s="6">
        <v>6</v>
      </c>
      <c r="AI55" s="6">
        <v>8</v>
      </c>
    </row>
    <row r="56" spans="1:35">
      <c r="A56">
        <v>53</v>
      </c>
      <c r="B56">
        <v>0</v>
      </c>
      <c r="C56">
        <f>IF(ALNYNYY08[[#This Row],[Run Differential]]&gt;0,1,0)</f>
        <v>1</v>
      </c>
      <c r="D56">
        <v>4</v>
      </c>
      <c r="E56">
        <v>2</v>
      </c>
      <c r="F56" s="6">
        <f>ALNYNYY08[[#This Row],[Runs For]]-ALNYNYY08[[#This Row],[Runs Against]]</f>
        <v>2</v>
      </c>
      <c r="G56">
        <v>7</v>
      </c>
      <c r="H56" s="6">
        <v>9</v>
      </c>
      <c r="J56">
        <v>53</v>
      </c>
      <c r="K56">
        <v>1</v>
      </c>
      <c r="L56" s="6">
        <f>IF(ALBestLAA08[[#This Row],[Run Differential]]&gt;0,1,0)</f>
        <v>1</v>
      </c>
      <c r="M56">
        <v>1</v>
      </c>
      <c r="N56">
        <v>0</v>
      </c>
      <c r="O56" s="6">
        <f>ALBestLAA08[[#This Row],[Runs For]]-ALBestLAA08[[#This Row],[Runs Against]]</f>
        <v>1</v>
      </c>
      <c r="P56" s="6">
        <v>15</v>
      </c>
      <c r="Q56" s="6">
        <v>12</v>
      </c>
      <c r="S56">
        <v>53</v>
      </c>
      <c r="T56">
        <v>1</v>
      </c>
      <c r="U56" s="6">
        <f>IF(ALWorstSEA08[[#This Row],[Run Differential]]&gt;0,1,0)</f>
        <v>1</v>
      </c>
      <c r="V56">
        <v>4</v>
      </c>
      <c r="W56">
        <v>3</v>
      </c>
      <c r="X56" s="6">
        <f>ALWorstSEA08[[#This Row],[Runs For]]-ALWorstSEA08[[#This Row],[Runs Against]]</f>
        <v>1</v>
      </c>
      <c r="Y56" s="6">
        <v>8</v>
      </c>
      <c r="Z56" s="6">
        <v>9</v>
      </c>
      <c r="AB56">
        <v>53</v>
      </c>
      <c r="AC56">
        <v>1</v>
      </c>
      <c r="AD56" s="6">
        <f>IF(AL500CLE08[[#This Row],[Run Differential]]&gt;0,1,0)</f>
        <v>0</v>
      </c>
      <c r="AE56">
        <v>5</v>
      </c>
      <c r="AF56">
        <v>6</v>
      </c>
      <c r="AG56" s="6">
        <f>AL500CLE08[[#This Row],[Runs For]]-AL500CLE08[[#This Row],[Runs Against]]</f>
        <v>-1</v>
      </c>
      <c r="AH56" s="6">
        <v>8</v>
      </c>
      <c r="AI56" s="6">
        <v>9</v>
      </c>
    </row>
    <row r="57" spans="1:35">
      <c r="A57">
        <v>54</v>
      </c>
      <c r="B57">
        <v>0</v>
      </c>
      <c r="C57">
        <f>IF(ALNYNYY08[[#This Row],[Run Differential]]&gt;0,1,0)</f>
        <v>1</v>
      </c>
      <c r="D57">
        <v>6</v>
      </c>
      <c r="E57">
        <v>5</v>
      </c>
      <c r="F57" s="6">
        <f>ALNYNYY08[[#This Row],[Runs For]]-ALNYNYY08[[#This Row],[Runs Against]]</f>
        <v>1</v>
      </c>
      <c r="G57">
        <v>9</v>
      </c>
      <c r="H57" s="6">
        <v>9</v>
      </c>
      <c r="J57">
        <v>54</v>
      </c>
      <c r="K57">
        <v>1</v>
      </c>
      <c r="L57" s="6">
        <f>IF(ALBestLAA08[[#This Row],[Run Differential]]&gt;0,1,0)</f>
        <v>1</v>
      </c>
      <c r="M57">
        <v>3</v>
      </c>
      <c r="N57">
        <v>2</v>
      </c>
      <c r="O57" s="6">
        <f>ALBestLAA08[[#This Row],[Runs For]]-ALBestLAA08[[#This Row],[Runs Against]]</f>
        <v>1</v>
      </c>
      <c r="P57" s="6">
        <v>9</v>
      </c>
      <c r="Q57" s="6">
        <v>9</v>
      </c>
      <c r="S57">
        <v>54</v>
      </c>
      <c r="T57">
        <v>1</v>
      </c>
      <c r="U57" s="6">
        <f>IF(ALWorstSEA08[[#This Row],[Run Differential]]&gt;0,1,0)</f>
        <v>1</v>
      </c>
      <c r="V57">
        <v>1</v>
      </c>
      <c r="W57">
        <v>0</v>
      </c>
      <c r="X57" s="6">
        <f>ALWorstSEA08[[#This Row],[Runs For]]-ALWorstSEA08[[#This Row],[Runs Against]]</f>
        <v>1</v>
      </c>
      <c r="Y57" s="6">
        <v>4</v>
      </c>
      <c r="Z57" s="6">
        <v>8</v>
      </c>
      <c r="AB57">
        <v>54</v>
      </c>
      <c r="AC57">
        <v>0</v>
      </c>
      <c r="AD57" s="6">
        <f>IF(AL500CLE08[[#This Row],[Run Differential]]&gt;0,1,0)</f>
        <v>1</v>
      </c>
      <c r="AE57">
        <v>5</v>
      </c>
      <c r="AF57">
        <v>4</v>
      </c>
      <c r="AG57" s="6">
        <f>AL500CLE08[[#This Row],[Runs For]]-AL500CLE08[[#This Row],[Runs Against]]</f>
        <v>1</v>
      </c>
      <c r="AH57" s="6">
        <v>5</v>
      </c>
      <c r="AI57" s="6">
        <v>9</v>
      </c>
    </row>
    <row r="58" spans="1:35">
      <c r="A58">
        <v>55</v>
      </c>
      <c r="B58">
        <v>0</v>
      </c>
      <c r="C58">
        <f>IF(ALNYNYY08[[#This Row],[Run Differential]]&gt;0,1,0)</f>
        <v>1</v>
      </c>
      <c r="D58">
        <v>7</v>
      </c>
      <c r="E58">
        <v>6</v>
      </c>
      <c r="F58" s="6">
        <f>ALNYNYY08[[#This Row],[Runs For]]-ALNYNYY08[[#This Row],[Runs Against]]</f>
        <v>1</v>
      </c>
      <c r="G58">
        <v>8</v>
      </c>
      <c r="H58" s="6">
        <v>12</v>
      </c>
      <c r="J58">
        <v>55</v>
      </c>
      <c r="K58">
        <v>1</v>
      </c>
      <c r="L58" s="6">
        <f>IF(ALBestLAA08[[#This Row],[Run Differential]]&gt;0,1,0)</f>
        <v>0</v>
      </c>
      <c r="M58">
        <v>2</v>
      </c>
      <c r="N58">
        <v>6</v>
      </c>
      <c r="O58" s="6">
        <f>ALBestLAA08[[#This Row],[Runs For]]-ALBestLAA08[[#This Row],[Runs Against]]</f>
        <v>-4</v>
      </c>
      <c r="P58" s="6">
        <v>2</v>
      </c>
      <c r="Q58" s="6">
        <v>9</v>
      </c>
      <c r="S58">
        <v>55</v>
      </c>
      <c r="T58">
        <v>1</v>
      </c>
      <c r="U58" s="6">
        <f>IF(ALWorstSEA08[[#This Row],[Run Differential]]&gt;0,1,0)</f>
        <v>0</v>
      </c>
      <c r="V58">
        <v>4</v>
      </c>
      <c r="W58">
        <v>7</v>
      </c>
      <c r="X58" s="6">
        <f>ALWorstSEA08[[#This Row],[Runs For]]-ALWorstSEA08[[#This Row],[Runs Against]]</f>
        <v>-3</v>
      </c>
      <c r="Y58" s="6">
        <v>2</v>
      </c>
      <c r="Z58" s="6">
        <v>9</v>
      </c>
      <c r="AB58">
        <v>55</v>
      </c>
      <c r="AC58">
        <v>0</v>
      </c>
      <c r="AD58" s="6">
        <f>IF(AL500CLE08[[#This Row],[Run Differential]]&gt;0,1,0)</f>
        <v>0</v>
      </c>
      <c r="AE58">
        <v>2</v>
      </c>
      <c r="AF58">
        <v>4</v>
      </c>
      <c r="AG58" s="6">
        <f>AL500CLE08[[#This Row],[Runs For]]-AL500CLE08[[#This Row],[Runs Against]]</f>
        <v>-2</v>
      </c>
      <c r="AH58" s="6">
        <v>12</v>
      </c>
      <c r="AI58" s="6">
        <v>9</v>
      </c>
    </row>
    <row r="59" spans="1:35">
      <c r="A59">
        <v>56</v>
      </c>
      <c r="B59">
        <v>0</v>
      </c>
      <c r="C59">
        <f>IF(ALNYNYY08[[#This Row],[Run Differential]]&gt;0,1,0)</f>
        <v>0</v>
      </c>
      <c r="D59">
        <v>1</v>
      </c>
      <c r="E59">
        <v>5</v>
      </c>
      <c r="F59" s="6">
        <f>ALNYNYY08[[#This Row],[Runs For]]-ALNYNYY08[[#This Row],[Runs Against]]</f>
        <v>-4</v>
      </c>
      <c r="G59">
        <v>8</v>
      </c>
      <c r="H59" s="6">
        <v>9</v>
      </c>
      <c r="J59">
        <v>56</v>
      </c>
      <c r="K59">
        <v>1</v>
      </c>
      <c r="L59" s="6">
        <f>IF(ALBestLAA08[[#This Row],[Run Differential]]&gt;0,1,0)</f>
        <v>0</v>
      </c>
      <c r="M59">
        <v>4</v>
      </c>
      <c r="N59">
        <v>10</v>
      </c>
      <c r="O59" s="6">
        <f>ALBestLAA08[[#This Row],[Runs For]]-ALBestLAA08[[#This Row],[Runs Against]]</f>
        <v>-6</v>
      </c>
      <c r="P59" s="6">
        <v>4</v>
      </c>
      <c r="Q59" s="6">
        <v>9</v>
      </c>
      <c r="S59">
        <v>56</v>
      </c>
      <c r="T59">
        <v>1</v>
      </c>
      <c r="U59" s="6">
        <f>IF(ALWorstSEA08[[#This Row],[Run Differential]]&gt;0,1,0)</f>
        <v>1</v>
      </c>
      <c r="V59">
        <v>5</v>
      </c>
      <c r="W59">
        <v>0</v>
      </c>
      <c r="X59" s="6">
        <f>ALWorstSEA08[[#This Row],[Runs For]]-ALWorstSEA08[[#This Row],[Runs Against]]</f>
        <v>5</v>
      </c>
      <c r="Y59" s="6">
        <v>9</v>
      </c>
      <c r="Z59" s="6">
        <v>8</v>
      </c>
      <c r="AB59">
        <v>56</v>
      </c>
      <c r="AC59">
        <v>0</v>
      </c>
      <c r="AD59" s="6">
        <f>IF(AL500CLE08[[#This Row],[Run Differential]]&gt;0,1,0)</f>
        <v>0</v>
      </c>
      <c r="AE59">
        <v>1</v>
      </c>
      <c r="AF59">
        <v>6</v>
      </c>
      <c r="AG59" s="6">
        <f>AL500CLE08[[#This Row],[Runs For]]-AL500CLE08[[#This Row],[Runs Against]]</f>
        <v>-5</v>
      </c>
      <c r="AH59" s="6">
        <v>7</v>
      </c>
      <c r="AI59" s="6">
        <v>9</v>
      </c>
    </row>
    <row r="60" spans="1:35">
      <c r="A60">
        <v>57</v>
      </c>
      <c r="B60">
        <v>0</v>
      </c>
      <c r="C60">
        <f>IF(ALNYNYY08[[#This Row],[Run Differential]]&gt;0,1,0)</f>
        <v>0</v>
      </c>
      <c r="D60">
        <v>5</v>
      </c>
      <c r="E60">
        <v>6</v>
      </c>
      <c r="F60" s="6">
        <f>ALNYNYY08[[#This Row],[Runs For]]-ALNYNYY08[[#This Row],[Runs Against]]</f>
        <v>-1</v>
      </c>
      <c r="G60">
        <v>10</v>
      </c>
      <c r="H60" s="6">
        <v>9</v>
      </c>
      <c r="J60">
        <v>57</v>
      </c>
      <c r="K60">
        <v>1</v>
      </c>
      <c r="L60" s="6">
        <f>IF(ALBestLAA08[[#This Row],[Run Differential]]&gt;0,1,0)</f>
        <v>1</v>
      </c>
      <c r="M60">
        <v>3</v>
      </c>
      <c r="N60">
        <v>2</v>
      </c>
      <c r="O60" s="6">
        <f>ALBestLAA08[[#This Row],[Runs For]]-ALBestLAA08[[#This Row],[Runs Against]]</f>
        <v>1</v>
      </c>
      <c r="P60" s="6">
        <v>14</v>
      </c>
      <c r="Q60" s="6">
        <v>10</v>
      </c>
      <c r="S60">
        <v>57</v>
      </c>
      <c r="T60">
        <v>1</v>
      </c>
      <c r="U60" s="6">
        <f>IF(ALWorstSEA08[[#This Row],[Run Differential]]&gt;0,1,0)</f>
        <v>0</v>
      </c>
      <c r="V60">
        <v>5</v>
      </c>
      <c r="W60">
        <v>7</v>
      </c>
      <c r="X60" s="6">
        <f>ALWorstSEA08[[#This Row],[Runs For]]-ALWorstSEA08[[#This Row],[Runs Against]]</f>
        <v>-2</v>
      </c>
      <c r="Y60" s="6">
        <v>12</v>
      </c>
      <c r="Z60" s="6">
        <v>9</v>
      </c>
      <c r="AB60">
        <v>57</v>
      </c>
      <c r="AC60">
        <v>0</v>
      </c>
      <c r="AD60" s="6">
        <f>IF(AL500CLE08[[#This Row],[Run Differential]]&gt;0,1,0)</f>
        <v>1</v>
      </c>
      <c r="AE60">
        <v>13</v>
      </c>
      <c r="AF60">
        <v>9</v>
      </c>
      <c r="AG60" s="6">
        <f>AL500CLE08[[#This Row],[Runs For]]-AL500CLE08[[#This Row],[Runs Against]]</f>
        <v>4</v>
      </c>
      <c r="AH60" s="6">
        <v>11</v>
      </c>
      <c r="AI60" s="6">
        <v>9</v>
      </c>
    </row>
    <row r="61" spans="1:35">
      <c r="A61">
        <v>58</v>
      </c>
      <c r="B61">
        <v>1</v>
      </c>
      <c r="C61">
        <f>IF(ALNYNYY08[[#This Row],[Run Differential]]&gt;0,1,0)</f>
        <v>0</v>
      </c>
      <c r="D61">
        <v>3</v>
      </c>
      <c r="E61">
        <v>9</v>
      </c>
      <c r="F61" s="6">
        <f>ALNYNYY08[[#This Row],[Runs For]]-ALNYNYY08[[#This Row],[Runs Against]]</f>
        <v>-6</v>
      </c>
      <c r="G61">
        <v>10</v>
      </c>
      <c r="H61" s="6">
        <v>9</v>
      </c>
      <c r="J61">
        <v>58</v>
      </c>
      <c r="K61">
        <v>1</v>
      </c>
      <c r="L61" s="6">
        <f>IF(ALBestLAA08[[#This Row],[Run Differential]]&gt;0,1,0)</f>
        <v>1</v>
      </c>
      <c r="M61">
        <v>4</v>
      </c>
      <c r="N61">
        <v>3</v>
      </c>
      <c r="O61" s="6">
        <f>ALBestLAA08[[#This Row],[Runs For]]-ALBestLAA08[[#This Row],[Runs Against]]</f>
        <v>1</v>
      </c>
      <c r="P61" s="6">
        <v>7</v>
      </c>
      <c r="Q61" s="6">
        <v>9</v>
      </c>
      <c r="S61">
        <v>58</v>
      </c>
      <c r="T61">
        <v>1</v>
      </c>
      <c r="U61" s="6">
        <f>IF(ALWorstSEA08[[#This Row],[Run Differential]]&gt;0,1,0)</f>
        <v>0</v>
      </c>
      <c r="V61">
        <v>2</v>
      </c>
      <c r="W61">
        <v>4</v>
      </c>
      <c r="X61" s="6">
        <f>ALWorstSEA08[[#This Row],[Runs For]]-ALWorstSEA08[[#This Row],[Runs Against]]</f>
        <v>-2</v>
      </c>
      <c r="Y61" s="6">
        <v>4</v>
      </c>
      <c r="Z61" s="6">
        <v>9</v>
      </c>
      <c r="AB61">
        <v>58</v>
      </c>
      <c r="AC61">
        <v>0</v>
      </c>
      <c r="AD61" s="6">
        <f>IF(AL500CLE08[[#This Row],[Run Differential]]&gt;0,1,0)</f>
        <v>0</v>
      </c>
      <c r="AE61">
        <v>7</v>
      </c>
      <c r="AF61">
        <v>12</v>
      </c>
      <c r="AG61" s="6">
        <f>AL500CLE08[[#This Row],[Runs For]]-AL500CLE08[[#This Row],[Runs Against]]</f>
        <v>-5</v>
      </c>
      <c r="AH61" s="6">
        <v>11</v>
      </c>
      <c r="AI61" s="6">
        <v>9</v>
      </c>
    </row>
    <row r="62" spans="1:35">
      <c r="A62">
        <v>59</v>
      </c>
      <c r="B62">
        <v>1</v>
      </c>
      <c r="C62">
        <f>IF(ALNYNYY08[[#This Row],[Run Differential]]&gt;0,1,0)</f>
        <v>1</v>
      </c>
      <c r="D62">
        <v>5</v>
      </c>
      <c r="E62">
        <v>1</v>
      </c>
      <c r="F62" s="6">
        <f>ALNYNYY08[[#This Row],[Runs For]]-ALNYNYY08[[#This Row],[Runs Against]]</f>
        <v>4</v>
      </c>
      <c r="G62">
        <v>7</v>
      </c>
      <c r="H62" s="6">
        <v>8</v>
      </c>
      <c r="J62">
        <v>59</v>
      </c>
      <c r="K62">
        <v>0</v>
      </c>
      <c r="L62" s="6">
        <f>IF(ALBestLAA08[[#This Row],[Run Differential]]&gt;0,1,0)</f>
        <v>1</v>
      </c>
      <c r="M62">
        <v>4</v>
      </c>
      <c r="N62">
        <v>2</v>
      </c>
      <c r="O62" s="6">
        <f>ALBestLAA08[[#This Row],[Runs For]]-ALBestLAA08[[#This Row],[Runs Against]]</f>
        <v>2</v>
      </c>
      <c r="P62" s="6">
        <v>10</v>
      </c>
      <c r="Q62" s="6">
        <v>9</v>
      </c>
      <c r="S62">
        <v>59</v>
      </c>
      <c r="T62">
        <v>1</v>
      </c>
      <c r="U62" s="6">
        <f>IF(ALWorstSEA08[[#This Row],[Run Differential]]&gt;0,1,0)</f>
        <v>0</v>
      </c>
      <c r="V62">
        <v>4</v>
      </c>
      <c r="W62">
        <v>5</v>
      </c>
      <c r="X62" s="6">
        <f>ALWorstSEA08[[#This Row],[Runs For]]-ALWorstSEA08[[#This Row],[Runs Against]]</f>
        <v>-1</v>
      </c>
      <c r="Y62" s="6">
        <v>5</v>
      </c>
      <c r="Z62" s="6">
        <v>9</v>
      </c>
      <c r="AB62">
        <v>59</v>
      </c>
      <c r="AC62">
        <v>0</v>
      </c>
      <c r="AD62" s="6">
        <f>IF(AL500CLE08[[#This Row],[Run Differential]]&gt;0,1,0)</f>
        <v>1</v>
      </c>
      <c r="AE62">
        <v>15</v>
      </c>
      <c r="AF62">
        <v>9</v>
      </c>
      <c r="AG62" s="6">
        <f>AL500CLE08[[#This Row],[Runs For]]-AL500CLE08[[#This Row],[Runs Against]]</f>
        <v>6</v>
      </c>
      <c r="AH62" s="6">
        <v>8</v>
      </c>
      <c r="AI62" s="6">
        <v>9</v>
      </c>
    </row>
    <row r="63" spans="1:35">
      <c r="A63">
        <v>60</v>
      </c>
      <c r="B63">
        <v>1</v>
      </c>
      <c r="C63">
        <f>IF(ALNYNYY08[[#This Row],[Run Differential]]&gt;0,1,0)</f>
        <v>1</v>
      </c>
      <c r="D63">
        <v>9</v>
      </c>
      <c r="E63">
        <v>8</v>
      </c>
      <c r="F63" s="6">
        <f>ALNYNYY08[[#This Row],[Runs For]]-ALNYNYY08[[#This Row],[Runs Against]]</f>
        <v>1</v>
      </c>
      <c r="G63">
        <v>7</v>
      </c>
      <c r="H63" s="6">
        <v>9</v>
      </c>
      <c r="J63">
        <v>60</v>
      </c>
      <c r="K63">
        <v>0</v>
      </c>
      <c r="L63" s="6">
        <f>IF(ALBestLAA08[[#This Row],[Run Differential]]&gt;0,1,0)</f>
        <v>1</v>
      </c>
      <c r="M63">
        <v>5</v>
      </c>
      <c r="N63">
        <v>4</v>
      </c>
      <c r="O63" s="6">
        <f>ALBestLAA08[[#This Row],[Runs For]]-ALBestLAA08[[#This Row],[Runs Against]]</f>
        <v>1</v>
      </c>
      <c r="P63" s="6">
        <v>9</v>
      </c>
      <c r="Q63" s="6">
        <v>9</v>
      </c>
      <c r="S63">
        <v>60</v>
      </c>
      <c r="T63">
        <v>1</v>
      </c>
      <c r="U63" s="6">
        <f>IF(ALWorstSEA08[[#This Row],[Run Differential]]&gt;0,1,0)</f>
        <v>0</v>
      </c>
      <c r="V63">
        <v>4</v>
      </c>
      <c r="W63">
        <v>5</v>
      </c>
      <c r="X63" s="6">
        <f>ALWorstSEA08[[#This Row],[Runs For]]-ALWorstSEA08[[#This Row],[Runs Against]]</f>
        <v>-1</v>
      </c>
      <c r="Y63" s="6">
        <v>7</v>
      </c>
      <c r="Z63" s="6">
        <v>9</v>
      </c>
      <c r="AB63">
        <v>60</v>
      </c>
      <c r="AC63">
        <v>0</v>
      </c>
      <c r="AD63" s="6">
        <f>IF(AL500CLE08[[#This Row],[Run Differential]]&gt;0,1,0)</f>
        <v>0</v>
      </c>
      <c r="AE63">
        <v>4</v>
      </c>
      <c r="AF63">
        <v>9</v>
      </c>
      <c r="AG63" s="6">
        <f>AL500CLE08[[#This Row],[Runs For]]-AL500CLE08[[#This Row],[Runs Against]]</f>
        <v>-5</v>
      </c>
      <c r="AH63" s="6">
        <v>5</v>
      </c>
      <c r="AI63" s="6">
        <v>9</v>
      </c>
    </row>
    <row r="64" spans="1:35">
      <c r="A64">
        <v>61</v>
      </c>
      <c r="B64">
        <v>1</v>
      </c>
      <c r="C64">
        <f>IF(ALNYNYY08[[#This Row],[Run Differential]]&gt;0,1,0)</f>
        <v>0</v>
      </c>
      <c r="D64">
        <v>1</v>
      </c>
      <c r="E64">
        <v>2</v>
      </c>
      <c r="F64" s="6">
        <f>ALNYNYY08[[#This Row],[Runs For]]-ALNYNYY08[[#This Row],[Runs Against]]</f>
        <v>-1</v>
      </c>
      <c r="G64">
        <v>9</v>
      </c>
      <c r="H64" s="6">
        <v>9</v>
      </c>
      <c r="J64">
        <v>61</v>
      </c>
      <c r="K64">
        <v>0</v>
      </c>
      <c r="L64" s="6">
        <f>IF(ALBestLAA08[[#This Row],[Run Differential]]&gt;0,1,0)</f>
        <v>1</v>
      </c>
      <c r="M64">
        <v>5</v>
      </c>
      <c r="N64">
        <v>4</v>
      </c>
      <c r="O64" s="6">
        <f>ALBestLAA08[[#This Row],[Runs For]]-ALBestLAA08[[#This Row],[Runs Against]]</f>
        <v>1</v>
      </c>
      <c r="P64" s="6">
        <v>5</v>
      </c>
      <c r="Q64" s="6">
        <v>9</v>
      </c>
      <c r="S64">
        <v>61</v>
      </c>
      <c r="T64">
        <v>0</v>
      </c>
      <c r="U64" s="6">
        <f>IF(ALWorstSEA08[[#This Row],[Run Differential]]&gt;0,1,0)</f>
        <v>1</v>
      </c>
      <c r="V64">
        <v>8</v>
      </c>
      <c r="W64">
        <v>0</v>
      </c>
      <c r="X64" s="6">
        <f>ALWorstSEA08[[#This Row],[Runs For]]-ALWorstSEA08[[#This Row],[Runs Against]]</f>
        <v>8</v>
      </c>
      <c r="Y64" s="6">
        <v>7</v>
      </c>
      <c r="Z64" s="6">
        <v>9</v>
      </c>
      <c r="AB64">
        <v>61</v>
      </c>
      <c r="AC64">
        <v>0</v>
      </c>
      <c r="AD64" s="6">
        <f>IF(AL500CLE08[[#This Row],[Run Differential]]&gt;0,1,0)</f>
        <v>1</v>
      </c>
      <c r="AE64">
        <v>4</v>
      </c>
      <c r="AF64">
        <v>2</v>
      </c>
      <c r="AG64" s="6">
        <f>AL500CLE08[[#This Row],[Runs For]]-AL500CLE08[[#This Row],[Runs Against]]</f>
        <v>2</v>
      </c>
      <c r="AH64" s="6">
        <v>7</v>
      </c>
      <c r="AI64" s="6">
        <v>9</v>
      </c>
    </row>
    <row r="65" spans="1:35">
      <c r="A65">
        <v>62</v>
      </c>
      <c r="B65">
        <v>1</v>
      </c>
      <c r="C65">
        <f>IF(ALNYNYY08[[#This Row],[Run Differential]]&gt;0,1,0)</f>
        <v>1</v>
      </c>
      <c r="D65">
        <v>12</v>
      </c>
      <c r="E65">
        <v>11</v>
      </c>
      <c r="F65" s="6">
        <f>ALNYNYY08[[#This Row],[Runs For]]-ALNYNYY08[[#This Row],[Runs Against]]</f>
        <v>1</v>
      </c>
      <c r="G65">
        <v>8</v>
      </c>
      <c r="H65" s="6">
        <v>9</v>
      </c>
      <c r="J65">
        <v>62</v>
      </c>
      <c r="K65">
        <v>0</v>
      </c>
      <c r="L65" s="6">
        <f>IF(ALBestLAA08[[#This Row],[Run Differential]]&gt;0,1,0)</f>
        <v>1</v>
      </c>
      <c r="M65">
        <v>3</v>
      </c>
      <c r="N65">
        <v>1</v>
      </c>
      <c r="O65" s="6">
        <f>ALBestLAA08[[#This Row],[Runs For]]-ALBestLAA08[[#This Row],[Runs Against]]</f>
        <v>2</v>
      </c>
      <c r="P65" s="6">
        <v>4</v>
      </c>
      <c r="Q65" s="6">
        <v>9</v>
      </c>
      <c r="S65">
        <v>62</v>
      </c>
      <c r="T65">
        <v>0</v>
      </c>
      <c r="U65" s="6">
        <f>IF(ALWorstSEA08[[#This Row],[Run Differential]]&gt;0,1,0)</f>
        <v>0</v>
      </c>
      <c r="V65">
        <v>3</v>
      </c>
      <c r="W65">
        <v>11</v>
      </c>
      <c r="X65" s="6">
        <f>ALWorstSEA08[[#This Row],[Runs For]]-ALWorstSEA08[[#This Row],[Runs Against]]</f>
        <v>-8</v>
      </c>
      <c r="Y65" s="6">
        <v>6</v>
      </c>
      <c r="Z65" s="6">
        <v>9</v>
      </c>
      <c r="AB65">
        <v>62</v>
      </c>
      <c r="AC65">
        <v>0</v>
      </c>
      <c r="AD65" s="6">
        <f>IF(AL500CLE08[[#This Row],[Run Differential]]&gt;0,1,0)</f>
        <v>0</v>
      </c>
      <c r="AE65">
        <v>4</v>
      </c>
      <c r="AF65">
        <v>8</v>
      </c>
      <c r="AG65" s="6">
        <f>AL500CLE08[[#This Row],[Runs For]]-AL500CLE08[[#This Row],[Runs Against]]</f>
        <v>-4</v>
      </c>
      <c r="AH65" s="6">
        <v>7</v>
      </c>
      <c r="AI65" s="6">
        <v>9</v>
      </c>
    </row>
    <row r="66" spans="1:35">
      <c r="A66">
        <v>63</v>
      </c>
      <c r="B66">
        <v>1</v>
      </c>
      <c r="C66">
        <f>IF(ALNYNYY08[[#This Row],[Run Differential]]&gt;0,1,0)</f>
        <v>1</v>
      </c>
      <c r="D66">
        <v>6</v>
      </c>
      <c r="E66">
        <v>3</v>
      </c>
      <c r="F66" s="6">
        <f>ALNYNYY08[[#This Row],[Runs For]]-ALNYNYY08[[#This Row],[Runs Against]]</f>
        <v>3</v>
      </c>
      <c r="G66">
        <v>7</v>
      </c>
      <c r="H66" s="6">
        <v>8</v>
      </c>
      <c r="J66">
        <v>63</v>
      </c>
      <c r="K66">
        <v>0</v>
      </c>
      <c r="L66" s="6">
        <f>IF(ALBestLAA08[[#This Row],[Run Differential]]&gt;0,1,0)</f>
        <v>1</v>
      </c>
      <c r="M66">
        <v>5</v>
      </c>
      <c r="N66">
        <v>3</v>
      </c>
      <c r="O66" s="6">
        <f>ALBestLAA08[[#This Row],[Runs For]]-ALBestLAA08[[#This Row],[Runs Against]]</f>
        <v>2</v>
      </c>
      <c r="P66" s="6">
        <v>6</v>
      </c>
      <c r="Q66" s="6">
        <v>9</v>
      </c>
      <c r="S66">
        <v>63</v>
      </c>
      <c r="T66">
        <v>0</v>
      </c>
      <c r="U66" s="6">
        <f>IF(ALWorstSEA08[[#This Row],[Run Differential]]&gt;0,1,0)</f>
        <v>0</v>
      </c>
      <c r="V66">
        <v>1</v>
      </c>
      <c r="W66">
        <v>2</v>
      </c>
      <c r="X66" s="6">
        <f>ALWorstSEA08[[#This Row],[Runs For]]-ALWorstSEA08[[#This Row],[Runs Against]]</f>
        <v>-1</v>
      </c>
      <c r="Y66" s="6">
        <v>5</v>
      </c>
      <c r="Z66" s="6">
        <v>9</v>
      </c>
      <c r="AB66">
        <v>63</v>
      </c>
      <c r="AC66">
        <v>0</v>
      </c>
      <c r="AD66" s="6">
        <f>IF(AL500CLE08[[#This Row],[Run Differential]]&gt;0,1,0)</f>
        <v>0</v>
      </c>
      <c r="AE66">
        <v>2</v>
      </c>
      <c r="AF66">
        <v>5</v>
      </c>
      <c r="AG66" s="6">
        <f>AL500CLE08[[#This Row],[Runs For]]-AL500CLE08[[#This Row],[Runs Against]]</f>
        <v>-3</v>
      </c>
      <c r="AH66" s="6">
        <v>7</v>
      </c>
      <c r="AI66" s="6">
        <v>9</v>
      </c>
    </row>
    <row r="67" spans="1:35">
      <c r="A67">
        <v>64</v>
      </c>
      <c r="B67">
        <v>1</v>
      </c>
      <c r="C67">
        <f>IF(ALNYNYY08[[#This Row],[Run Differential]]&gt;0,1,0)</f>
        <v>0</v>
      </c>
      <c r="D67">
        <v>2</v>
      </c>
      <c r="E67">
        <v>3</v>
      </c>
      <c r="F67" s="6">
        <f>ALNYNYY08[[#This Row],[Runs For]]-ALNYNYY08[[#This Row],[Runs Against]]</f>
        <v>-1</v>
      </c>
      <c r="G67">
        <v>7</v>
      </c>
      <c r="H67" s="6">
        <v>9</v>
      </c>
      <c r="J67">
        <v>64</v>
      </c>
      <c r="K67">
        <v>0</v>
      </c>
      <c r="L67" s="6">
        <f>IF(ALBestLAA08[[#This Row],[Run Differential]]&gt;0,1,0)</f>
        <v>0</v>
      </c>
      <c r="M67">
        <v>3</v>
      </c>
      <c r="N67">
        <v>7</v>
      </c>
      <c r="O67" s="6">
        <f>ALBestLAA08[[#This Row],[Runs For]]-ALBestLAA08[[#This Row],[Runs Against]]</f>
        <v>-4</v>
      </c>
      <c r="P67" s="6">
        <v>12</v>
      </c>
      <c r="Q67" s="6">
        <v>12</v>
      </c>
      <c r="S67">
        <v>64</v>
      </c>
      <c r="T67">
        <v>0</v>
      </c>
      <c r="U67" s="6">
        <f>IF(ALWorstSEA08[[#This Row],[Run Differential]]&gt;0,1,0)</f>
        <v>1</v>
      </c>
      <c r="V67">
        <v>3</v>
      </c>
      <c r="W67">
        <v>2</v>
      </c>
      <c r="X67" s="6">
        <f>ALWorstSEA08[[#This Row],[Runs For]]-ALWorstSEA08[[#This Row],[Runs Against]]</f>
        <v>1</v>
      </c>
      <c r="Y67" s="6">
        <v>11</v>
      </c>
      <c r="Z67" s="6">
        <v>10</v>
      </c>
      <c r="AB67">
        <v>64</v>
      </c>
      <c r="AC67">
        <v>0</v>
      </c>
      <c r="AD67" s="6">
        <f>IF(AL500CLE08[[#This Row],[Run Differential]]&gt;0,1,0)</f>
        <v>1</v>
      </c>
      <c r="AE67">
        <v>8</v>
      </c>
      <c r="AF67">
        <v>2</v>
      </c>
      <c r="AG67" s="6">
        <f>AL500CLE08[[#This Row],[Runs For]]-AL500CLE08[[#This Row],[Runs Against]]</f>
        <v>6</v>
      </c>
      <c r="AH67" s="6">
        <v>4</v>
      </c>
      <c r="AI67" s="6">
        <v>9</v>
      </c>
    </row>
    <row r="68" spans="1:35">
      <c r="A68">
        <v>65</v>
      </c>
      <c r="B68">
        <v>0</v>
      </c>
      <c r="C68">
        <f>IF(ALNYNYY08[[#This Row],[Run Differential]]&gt;0,1,0)</f>
        <v>1</v>
      </c>
      <c r="D68">
        <v>3</v>
      </c>
      <c r="E68">
        <v>1</v>
      </c>
      <c r="F68" s="6">
        <f>ALNYNYY08[[#This Row],[Runs For]]-ALNYNYY08[[#This Row],[Runs Against]]</f>
        <v>2</v>
      </c>
      <c r="G68">
        <v>8</v>
      </c>
      <c r="H68" s="6">
        <v>9</v>
      </c>
      <c r="J68">
        <v>65</v>
      </c>
      <c r="K68">
        <v>1</v>
      </c>
      <c r="L68" s="6">
        <f>IF(ALBestLAA08[[#This Row],[Run Differential]]&gt;0,1,0)</f>
        <v>0</v>
      </c>
      <c r="M68">
        <v>4</v>
      </c>
      <c r="N68">
        <v>13</v>
      </c>
      <c r="O68" s="6">
        <f>ALBestLAA08[[#This Row],[Runs For]]-ALBestLAA08[[#This Row],[Runs Against]]</f>
        <v>-9</v>
      </c>
      <c r="P68" s="6">
        <v>5</v>
      </c>
      <c r="Q68" s="6">
        <v>9</v>
      </c>
      <c r="S68">
        <v>65</v>
      </c>
      <c r="T68">
        <v>0</v>
      </c>
      <c r="U68" s="6">
        <f>IF(ALWorstSEA08[[#This Row],[Run Differential]]&gt;0,1,0)</f>
        <v>0</v>
      </c>
      <c r="V68">
        <v>1</v>
      </c>
      <c r="W68">
        <v>3</v>
      </c>
      <c r="X68" s="6">
        <f>ALWorstSEA08[[#This Row],[Runs For]]-ALWorstSEA08[[#This Row],[Runs Against]]</f>
        <v>-2</v>
      </c>
      <c r="Y68" s="6">
        <v>6</v>
      </c>
      <c r="Z68" s="6">
        <v>9</v>
      </c>
      <c r="AB68">
        <v>65</v>
      </c>
      <c r="AC68">
        <v>1</v>
      </c>
      <c r="AD68" s="6">
        <f>IF(AL500CLE08[[#This Row],[Run Differential]]&gt;0,1,0)</f>
        <v>1</v>
      </c>
      <c r="AE68">
        <v>1</v>
      </c>
      <c r="AF68">
        <v>0</v>
      </c>
      <c r="AG68" s="6">
        <f>AL500CLE08[[#This Row],[Runs For]]-AL500CLE08[[#This Row],[Runs Against]]</f>
        <v>1</v>
      </c>
      <c r="AH68" s="6">
        <v>7</v>
      </c>
      <c r="AI68" s="6">
        <v>8</v>
      </c>
    </row>
    <row r="69" spans="1:35">
      <c r="A69">
        <v>66</v>
      </c>
      <c r="B69">
        <v>0</v>
      </c>
      <c r="C69">
        <f>IF(ALNYNYY08[[#This Row],[Run Differential]]&gt;0,1,0)</f>
        <v>0</v>
      </c>
      <c r="D69">
        <v>4</v>
      </c>
      <c r="E69">
        <v>8</v>
      </c>
      <c r="F69" s="6">
        <f>ALNYNYY08[[#This Row],[Runs For]]-ALNYNYY08[[#This Row],[Runs Against]]</f>
        <v>-4</v>
      </c>
      <c r="G69">
        <v>4</v>
      </c>
      <c r="H69" s="6">
        <v>9</v>
      </c>
      <c r="J69">
        <v>66</v>
      </c>
      <c r="K69">
        <v>1</v>
      </c>
      <c r="L69" s="6">
        <f>IF(ALBestLAA08[[#This Row],[Run Differential]]&gt;0,1,0)</f>
        <v>1</v>
      </c>
      <c r="M69">
        <v>6</v>
      </c>
      <c r="N69">
        <v>1</v>
      </c>
      <c r="O69" s="6">
        <f>ALBestLAA08[[#This Row],[Runs For]]-ALBestLAA08[[#This Row],[Runs Against]]</f>
        <v>5</v>
      </c>
      <c r="P69" s="6">
        <v>3</v>
      </c>
      <c r="Q69" s="6">
        <v>9</v>
      </c>
      <c r="S69">
        <v>66</v>
      </c>
      <c r="T69">
        <v>0</v>
      </c>
      <c r="U69" s="6">
        <f>IF(ALWorstSEA08[[#This Row],[Run Differential]]&gt;0,1,0)</f>
        <v>1</v>
      </c>
      <c r="V69">
        <v>2</v>
      </c>
      <c r="W69">
        <v>1</v>
      </c>
      <c r="X69" s="6">
        <f>ALWorstSEA08[[#This Row],[Runs For]]-ALWorstSEA08[[#This Row],[Runs Against]]</f>
        <v>1</v>
      </c>
      <c r="Y69" s="6">
        <v>12</v>
      </c>
      <c r="Z69" s="6">
        <v>9</v>
      </c>
      <c r="AB69">
        <v>66</v>
      </c>
      <c r="AC69">
        <v>1</v>
      </c>
      <c r="AD69" s="6">
        <f>IF(AL500CLE08[[#This Row],[Run Differential]]&gt;0,1,0)</f>
        <v>0</v>
      </c>
      <c r="AE69">
        <v>5</v>
      </c>
      <c r="AF69">
        <v>8</v>
      </c>
      <c r="AG69" s="6">
        <f>AL500CLE08[[#This Row],[Runs For]]-AL500CLE08[[#This Row],[Runs Against]]</f>
        <v>-3</v>
      </c>
      <c r="AH69" s="6">
        <v>5</v>
      </c>
      <c r="AI69" s="6">
        <v>9</v>
      </c>
    </row>
    <row r="70" spans="1:35">
      <c r="A70">
        <v>67</v>
      </c>
      <c r="B70">
        <v>0</v>
      </c>
      <c r="C70">
        <f>IF(ALNYNYY08[[#This Row],[Run Differential]]&gt;0,1,0)</f>
        <v>1</v>
      </c>
      <c r="D70">
        <v>4</v>
      </c>
      <c r="E70">
        <v>1</v>
      </c>
      <c r="F70" s="6">
        <f>ALNYNYY08[[#This Row],[Runs For]]-ALNYNYY08[[#This Row],[Runs Against]]</f>
        <v>3</v>
      </c>
      <c r="G70">
        <v>5</v>
      </c>
      <c r="H70" s="6">
        <v>9</v>
      </c>
      <c r="J70">
        <v>67</v>
      </c>
      <c r="K70">
        <v>1</v>
      </c>
      <c r="L70" s="6">
        <f>IF(ALBestLAA08[[#This Row],[Run Differential]]&gt;0,1,0)</f>
        <v>1</v>
      </c>
      <c r="M70">
        <v>4</v>
      </c>
      <c r="N70">
        <v>2</v>
      </c>
      <c r="O70" s="6">
        <f>ALBestLAA08[[#This Row],[Runs For]]-ALBestLAA08[[#This Row],[Runs Against]]</f>
        <v>2</v>
      </c>
      <c r="P70" s="6">
        <v>7</v>
      </c>
      <c r="Q70" s="6">
        <v>8</v>
      </c>
      <c r="S70">
        <v>67</v>
      </c>
      <c r="T70">
        <v>1</v>
      </c>
      <c r="U70" s="6">
        <f>IF(ALWorstSEA08[[#This Row],[Run Differential]]&gt;0,1,0)</f>
        <v>0</v>
      </c>
      <c r="V70">
        <v>6</v>
      </c>
      <c r="W70">
        <v>7</v>
      </c>
      <c r="X70" s="6">
        <f>ALWorstSEA08[[#This Row],[Runs For]]-ALWorstSEA08[[#This Row],[Runs Against]]</f>
        <v>-1</v>
      </c>
      <c r="Y70" s="6">
        <v>10</v>
      </c>
      <c r="Z70" s="6">
        <v>9</v>
      </c>
      <c r="AB70">
        <v>67</v>
      </c>
      <c r="AC70">
        <v>1</v>
      </c>
      <c r="AD70" s="6">
        <f>IF(AL500CLE08[[#This Row],[Run Differential]]&gt;0,1,0)</f>
        <v>1</v>
      </c>
      <c r="AE70">
        <v>12</v>
      </c>
      <c r="AF70">
        <v>2</v>
      </c>
      <c r="AG70" s="6">
        <f>AL500CLE08[[#This Row],[Runs For]]-AL500CLE08[[#This Row],[Runs Against]]</f>
        <v>10</v>
      </c>
      <c r="AH70" s="6">
        <v>8</v>
      </c>
      <c r="AI70" s="6">
        <v>8</v>
      </c>
    </row>
    <row r="71" spans="1:35">
      <c r="A71">
        <v>68</v>
      </c>
      <c r="B71">
        <v>0</v>
      </c>
      <c r="C71">
        <f>IF(ALNYNYY08[[#This Row],[Run Differential]]&gt;0,1,0)</f>
        <v>1</v>
      </c>
      <c r="D71">
        <v>2</v>
      </c>
      <c r="E71">
        <v>1</v>
      </c>
      <c r="F71" s="6">
        <f>ALNYNYY08[[#This Row],[Runs For]]-ALNYNYY08[[#This Row],[Runs Against]]</f>
        <v>1</v>
      </c>
      <c r="G71">
        <v>7</v>
      </c>
      <c r="H71" s="6">
        <v>9</v>
      </c>
      <c r="J71">
        <v>68</v>
      </c>
      <c r="K71">
        <v>1</v>
      </c>
      <c r="L71" s="6">
        <f>IF(ALBestLAA08[[#This Row],[Run Differential]]&gt;0,1,0)</f>
        <v>0</v>
      </c>
      <c r="M71">
        <v>2</v>
      </c>
      <c r="N71">
        <v>5</v>
      </c>
      <c r="O71" s="6">
        <f>ALBestLAA08[[#This Row],[Runs For]]-ALBestLAA08[[#This Row],[Runs Against]]</f>
        <v>-3</v>
      </c>
      <c r="P71" s="6">
        <v>3</v>
      </c>
      <c r="Q71" s="6">
        <v>9</v>
      </c>
      <c r="S71">
        <v>68</v>
      </c>
      <c r="T71">
        <v>1</v>
      </c>
      <c r="U71" s="6">
        <f>IF(ALWorstSEA08[[#This Row],[Run Differential]]&gt;0,1,0)</f>
        <v>0</v>
      </c>
      <c r="V71">
        <v>2</v>
      </c>
      <c r="W71">
        <v>5</v>
      </c>
      <c r="X71" s="6">
        <f>ALWorstSEA08[[#This Row],[Runs For]]-ALWorstSEA08[[#This Row],[Runs Against]]</f>
        <v>-3</v>
      </c>
      <c r="Y71" s="6">
        <v>5</v>
      </c>
      <c r="Z71" s="6">
        <v>9</v>
      </c>
      <c r="AB71">
        <v>68</v>
      </c>
      <c r="AC71">
        <v>1</v>
      </c>
      <c r="AD71" s="6">
        <f>IF(AL500CLE08[[#This Row],[Run Differential]]&gt;0,1,0)</f>
        <v>1</v>
      </c>
      <c r="AE71">
        <v>9</v>
      </c>
      <c r="AF71">
        <v>5</v>
      </c>
      <c r="AG71" s="6">
        <f>AL500CLE08[[#This Row],[Runs For]]-AL500CLE08[[#This Row],[Runs Against]]</f>
        <v>4</v>
      </c>
      <c r="AH71" s="6">
        <v>8</v>
      </c>
      <c r="AI71" s="6">
        <v>8</v>
      </c>
    </row>
    <row r="72" spans="1:35">
      <c r="A72">
        <v>69</v>
      </c>
      <c r="B72">
        <v>0</v>
      </c>
      <c r="C72">
        <f>IF(ALNYNYY08[[#This Row],[Run Differential]]&gt;0,1,0)</f>
        <v>1</v>
      </c>
      <c r="D72">
        <v>8</v>
      </c>
      <c r="E72">
        <v>4</v>
      </c>
      <c r="F72" s="6">
        <f>ALNYNYY08[[#This Row],[Runs For]]-ALNYNYY08[[#This Row],[Runs Against]]</f>
        <v>4</v>
      </c>
      <c r="G72">
        <v>8</v>
      </c>
      <c r="H72" s="6">
        <v>9</v>
      </c>
      <c r="J72">
        <v>69</v>
      </c>
      <c r="K72">
        <v>1</v>
      </c>
      <c r="L72" s="6">
        <f>IF(ALBestLAA08[[#This Row],[Run Differential]]&gt;0,1,0)</f>
        <v>0</v>
      </c>
      <c r="M72">
        <v>4</v>
      </c>
      <c r="N72">
        <v>9</v>
      </c>
      <c r="O72" s="6">
        <f>ALBestLAA08[[#This Row],[Runs For]]-ALBestLAA08[[#This Row],[Runs Against]]</f>
        <v>-5</v>
      </c>
      <c r="P72" s="6">
        <v>7</v>
      </c>
      <c r="Q72" s="6">
        <v>9</v>
      </c>
      <c r="S72">
        <v>69</v>
      </c>
      <c r="T72">
        <v>1</v>
      </c>
      <c r="U72" s="6">
        <f>IF(ALWorstSEA08[[#This Row],[Run Differential]]&gt;0,1,0)</f>
        <v>0</v>
      </c>
      <c r="V72">
        <v>2</v>
      </c>
      <c r="W72">
        <v>6</v>
      </c>
      <c r="X72" s="6">
        <f>ALWorstSEA08[[#This Row],[Runs For]]-ALWorstSEA08[[#This Row],[Runs Against]]</f>
        <v>-4</v>
      </c>
      <c r="Y72" s="6">
        <v>9</v>
      </c>
      <c r="Z72" s="6">
        <v>9</v>
      </c>
      <c r="AB72">
        <v>69</v>
      </c>
      <c r="AC72">
        <v>1</v>
      </c>
      <c r="AD72" s="6">
        <f>IF(AL500CLE08[[#This Row],[Run Differential]]&gt;0,1,0)</f>
        <v>0</v>
      </c>
      <c r="AE72">
        <v>3</v>
      </c>
      <c r="AF72">
        <v>8</v>
      </c>
      <c r="AG72" s="6">
        <f>AL500CLE08[[#This Row],[Runs For]]-AL500CLE08[[#This Row],[Runs Against]]</f>
        <v>-5</v>
      </c>
      <c r="AH72" s="6">
        <v>4</v>
      </c>
      <c r="AI72" s="6">
        <v>10</v>
      </c>
    </row>
    <row r="73" spans="1:35">
      <c r="A73">
        <v>70</v>
      </c>
      <c r="B73">
        <v>0</v>
      </c>
      <c r="C73">
        <f>IF(ALNYNYY08[[#This Row],[Run Differential]]&gt;0,1,0)</f>
        <v>1</v>
      </c>
      <c r="D73">
        <v>13</v>
      </c>
      <c r="E73">
        <v>0</v>
      </c>
      <c r="F73" s="6">
        <f>ALNYNYY08[[#This Row],[Runs For]]-ALNYNYY08[[#This Row],[Runs Against]]</f>
        <v>13</v>
      </c>
      <c r="G73">
        <v>10</v>
      </c>
      <c r="H73" s="6">
        <v>9</v>
      </c>
      <c r="J73">
        <v>70</v>
      </c>
      <c r="K73">
        <v>1</v>
      </c>
      <c r="L73" s="6">
        <f>IF(ALBestLAA08[[#This Row],[Run Differential]]&gt;0,1,0)</f>
        <v>1</v>
      </c>
      <c r="M73">
        <v>2</v>
      </c>
      <c r="N73">
        <v>0</v>
      </c>
      <c r="O73" s="6">
        <f>ALBestLAA08[[#This Row],[Runs For]]-ALBestLAA08[[#This Row],[Runs Against]]</f>
        <v>2</v>
      </c>
      <c r="P73" s="6">
        <v>2</v>
      </c>
      <c r="Q73" s="6">
        <v>8</v>
      </c>
      <c r="S73">
        <v>70</v>
      </c>
      <c r="T73">
        <v>1</v>
      </c>
      <c r="U73" s="6">
        <f>IF(ALWorstSEA08[[#This Row],[Run Differential]]&gt;0,1,0)</f>
        <v>0</v>
      </c>
      <c r="V73">
        <v>1</v>
      </c>
      <c r="W73">
        <v>6</v>
      </c>
      <c r="X73" s="6">
        <f>ALWorstSEA08[[#This Row],[Runs For]]-ALWorstSEA08[[#This Row],[Runs Against]]</f>
        <v>-5</v>
      </c>
      <c r="Y73" s="6">
        <v>9</v>
      </c>
      <c r="Z73" s="6">
        <v>9</v>
      </c>
      <c r="AB73">
        <v>70</v>
      </c>
      <c r="AC73">
        <v>1</v>
      </c>
      <c r="AD73" s="6">
        <f>IF(AL500CLE08[[#This Row],[Run Differential]]&gt;0,1,0)</f>
        <v>1</v>
      </c>
      <c r="AE73">
        <v>7</v>
      </c>
      <c r="AF73">
        <v>3</v>
      </c>
      <c r="AG73" s="6">
        <f>AL500CLE08[[#This Row],[Runs For]]-AL500CLE08[[#This Row],[Runs Against]]</f>
        <v>4</v>
      </c>
      <c r="AH73" s="6">
        <v>6</v>
      </c>
      <c r="AI73" s="6">
        <v>8</v>
      </c>
    </row>
    <row r="74" spans="1:35">
      <c r="A74">
        <v>71</v>
      </c>
      <c r="B74">
        <v>1</v>
      </c>
      <c r="C74">
        <f>IF(ALNYNYY08[[#This Row],[Run Differential]]&gt;0,1,0)</f>
        <v>1</v>
      </c>
      <c r="D74">
        <v>8</v>
      </c>
      <c r="E74">
        <v>0</v>
      </c>
      <c r="F74" s="6">
        <f>ALNYNYY08[[#This Row],[Runs For]]-ALNYNYY08[[#This Row],[Runs Against]]</f>
        <v>8</v>
      </c>
      <c r="G74">
        <v>8</v>
      </c>
      <c r="H74" s="6">
        <v>9</v>
      </c>
      <c r="J74">
        <v>71</v>
      </c>
      <c r="K74">
        <v>1</v>
      </c>
      <c r="L74" s="6">
        <f>IF(ALBestLAA08[[#This Row],[Run Differential]]&gt;0,1,0)</f>
        <v>0</v>
      </c>
      <c r="M74">
        <v>6</v>
      </c>
      <c r="N74">
        <v>9</v>
      </c>
      <c r="O74" s="6">
        <f>ALBestLAA08[[#This Row],[Runs For]]-ALBestLAA08[[#This Row],[Runs Against]]</f>
        <v>-3</v>
      </c>
      <c r="P74" s="6">
        <v>6</v>
      </c>
      <c r="Q74" s="6">
        <v>9</v>
      </c>
      <c r="S74">
        <v>71</v>
      </c>
      <c r="T74">
        <v>1</v>
      </c>
      <c r="U74" s="6">
        <f>IF(ALWorstSEA08[[#This Row],[Run Differential]]&gt;0,1,0)</f>
        <v>1</v>
      </c>
      <c r="V74">
        <v>5</v>
      </c>
      <c r="W74">
        <v>4</v>
      </c>
      <c r="X74" s="6">
        <f>ALWorstSEA08[[#This Row],[Runs For]]-ALWorstSEA08[[#This Row],[Runs Against]]</f>
        <v>1</v>
      </c>
      <c r="Y74" s="6">
        <v>10</v>
      </c>
      <c r="Z74" s="6">
        <v>8</v>
      </c>
      <c r="AB74">
        <v>71</v>
      </c>
      <c r="AC74">
        <v>0</v>
      </c>
      <c r="AD74" s="6">
        <f>IF(AL500CLE08[[#This Row],[Run Differential]]&gt;0,1,0)</f>
        <v>0</v>
      </c>
      <c r="AE74">
        <v>2</v>
      </c>
      <c r="AF74">
        <v>10</v>
      </c>
      <c r="AG74" s="6">
        <f>AL500CLE08[[#This Row],[Runs For]]-AL500CLE08[[#This Row],[Runs Against]]</f>
        <v>-8</v>
      </c>
      <c r="AH74" s="6">
        <v>8</v>
      </c>
      <c r="AI74" s="6">
        <v>9</v>
      </c>
    </row>
    <row r="75" spans="1:35">
      <c r="A75">
        <v>72</v>
      </c>
      <c r="B75">
        <v>1</v>
      </c>
      <c r="C75">
        <f>IF(ALNYNYY08[[#This Row],[Run Differential]]&gt;0,1,0)</f>
        <v>1</v>
      </c>
      <c r="D75">
        <v>8</v>
      </c>
      <c r="E75">
        <v>5</v>
      </c>
      <c r="F75" s="6">
        <f>ALNYNYY08[[#This Row],[Runs For]]-ALNYNYY08[[#This Row],[Runs Against]]</f>
        <v>3</v>
      </c>
      <c r="G75">
        <v>6</v>
      </c>
      <c r="H75" s="6">
        <v>8</v>
      </c>
      <c r="J75">
        <v>72</v>
      </c>
      <c r="K75">
        <v>1</v>
      </c>
      <c r="L75" s="6">
        <f>IF(ALBestLAA08[[#This Row],[Run Differential]]&gt;0,1,0)</f>
        <v>1</v>
      </c>
      <c r="M75">
        <v>6</v>
      </c>
      <c r="N75">
        <v>1</v>
      </c>
      <c r="O75" s="6">
        <f>ALBestLAA08[[#This Row],[Runs For]]-ALBestLAA08[[#This Row],[Runs Against]]</f>
        <v>5</v>
      </c>
      <c r="P75" s="6">
        <v>8</v>
      </c>
      <c r="Q75" s="6">
        <v>8</v>
      </c>
      <c r="S75">
        <v>72</v>
      </c>
      <c r="T75">
        <v>1</v>
      </c>
      <c r="U75" s="6">
        <f>IF(ALWorstSEA08[[#This Row],[Run Differential]]&gt;0,1,0)</f>
        <v>0</v>
      </c>
      <c r="V75">
        <v>3</v>
      </c>
      <c r="W75">
        <v>8</v>
      </c>
      <c r="X75" s="6">
        <f>ALWorstSEA08[[#This Row],[Runs For]]-ALWorstSEA08[[#This Row],[Runs Against]]</f>
        <v>-5</v>
      </c>
      <c r="Y75" s="6">
        <v>11</v>
      </c>
      <c r="Z75" s="6">
        <v>9</v>
      </c>
      <c r="AB75">
        <v>72</v>
      </c>
      <c r="AC75">
        <v>0</v>
      </c>
      <c r="AD75" s="6">
        <f>IF(AL500CLE08[[#This Row],[Run Differential]]&gt;0,1,0)</f>
        <v>0</v>
      </c>
      <c r="AE75">
        <v>2</v>
      </c>
      <c r="AF75">
        <v>4</v>
      </c>
      <c r="AG75" s="6">
        <f>AL500CLE08[[#This Row],[Runs For]]-AL500CLE08[[#This Row],[Runs Against]]</f>
        <v>-2</v>
      </c>
      <c r="AH75" s="6">
        <v>6</v>
      </c>
      <c r="AI75" s="6">
        <v>9</v>
      </c>
    </row>
    <row r="76" spans="1:35">
      <c r="A76">
        <v>73</v>
      </c>
      <c r="B76">
        <v>1</v>
      </c>
      <c r="C76">
        <f>IF(ALNYNYY08[[#This Row],[Run Differential]]&gt;0,1,0)</f>
        <v>1</v>
      </c>
      <c r="D76">
        <v>2</v>
      </c>
      <c r="E76">
        <v>1</v>
      </c>
      <c r="F76" s="6">
        <f>ALNYNYY08[[#This Row],[Runs For]]-ALNYNYY08[[#This Row],[Runs Against]]</f>
        <v>1</v>
      </c>
      <c r="G76">
        <v>7</v>
      </c>
      <c r="H76" s="6">
        <v>8</v>
      </c>
      <c r="J76">
        <v>73</v>
      </c>
      <c r="K76">
        <v>1</v>
      </c>
      <c r="L76" s="6">
        <f>IF(ALBestLAA08[[#This Row],[Run Differential]]&gt;0,1,0)</f>
        <v>0</v>
      </c>
      <c r="M76">
        <v>4</v>
      </c>
      <c r="N76">
        <v>5</v>
      </c>
      <c r="O76" s="6">
        <f>ALBestLAA08[[#This Row],[Runs For]]-ALBestLAA08[[#This Row],[Runs Against]]</f>
        <v>-1</v>
      </c>
      <c r="P76" s="6">
        <v>7</v>
      </c>
      <c r="Q76" s="6">
        <v>10</v>
      </c>
      <c r="S76">
        <v>73</v>
      </c>
      <c r="T76">
        <v>0</v>
      </c>
      <c r="U76" s="6">
        <f>IF(ALWorstSEA08[[#This Row],[Run Differential]]&gt;0,1,0)</f>
        <v>1</v>
      </c>
      <c r="V76">
        <v>10</v>
      </c>
      <c r="W76">
        <v>2</v>
      </c>
      <c r="X76" s="6">
        <f>ALWorstSEA08[[#This Row],[Runs For]]-ALWorstSEA08[[#This Row],[Runs Against]]</f>
        <v>8</v>
      </c>
      <c r="Y76" s="6">
        <v>8</v>
      </c>
      <c r="Z76" s="6">
        <v>9</v>
      </c>
      <c r="AB76">
        <v>73</v>
      </c>
      <c r="AC76">
        <v>0</v>
      </c>
      <c r="AD76" s="6">
        <f>IF(AL500CLE08[[#This Row],[Run Differential]]&gt;0,1,0)</f>
        <v>0</v>
      </c>
      <c r="AE76">
        <v>3</v>
      </c>
      <c r="AF76">
        <v>6</v>
      </c>
      <c r="AG76" s="6">
        <f>AL500CLE08[[#This Row],[Runs For]]-AL500CLE08[[#This Row],[Runs Against]]</f>
        <v>-3</v>
      </c>
      <c r="AH76" s="6">
        <v>5</v>
      </c>
      <c r="AI76" s="6">
        <v>9</v>
      </c>
    </row>
    <row r="77" spans="1:35">
      <c r="A77">
        <v>74</v>
      </c>
      <c r="B77">
        <v>1</v>
      </c>
      <c r="C77">
        <f>IF(ALNYNYY08[[#This Row],[Run Differential]]&gt;0,1,0)</f>
        <v>0</v>
      </c>
      <c r="D77">
        <v>2</v>
      </c>
      <c r="E77">
        <v>4</v>
      </c>
      <c r="F77" s="6">
        <f>ALNYNYY08[[#This Row],[Runs For]]-ALNYNYY08[[#This Row],[Runs Against]]</f>
        <v>-2</v>
      </c>
      <c r="G77">
        <v>4</v>
      </c>
      <c r="H77" s="6">
        <v>9</v>
      </c>
      <c r="J77">
        <v>74</v>
      </c>
      <c r="K77">
        <v>0</v>
      </c>
      <c r="L77" s="6">
        <f>IF(ALBestLAA08[[#This Row],[Run Differential]]&gt;0,1,0)</f>
        <v>1</v>
      </c>
      <c r="M77">
        <v>7</v>
      </c>
      <c r="N77">
        <v>1</v>
      </c>
      <c r="O77" s="6">
        <f>ALBestLAA08[[#This Row],[Runs For]]-ALBestLAA08[[#This Row],[Runs Against]]</f>
        <v>6</v>
      </c>
      <c r="P77" s="6">
        <v>16</v>
      </c>
      <c r="Q77" s="6">
        <v>9</v>
      </c>
      <c r="S77">
        <v>74</v>
      </c>
      <c r="T77">
        <v>0</v>
      </c>
      <c r="U77" s="6">
        <f>IF(ALWorstSEA08[[#This Row],[Run Differential]]&gt;0,1,0)</f>
        <v>0</v>
      </c>
      <c r="V77">
        <v>4</v>
      </c>
      <c r="W77">
        <v>5</v>
      </c>
      <c r="X77" s="6">
        <f>ALWorstSEA08[[#This Row],[Runs For]]-ALWorstSEA08[[#This Row],[Runs Against]]</f>
        <v>-1</v>
      </c>
      <c r="Y77" s="6">
        <v>6</v>
      </c>
      <c r="Z77" s="6">
        <v>9</v>
      </c>
      <c r="AB77">
        <v>74</v>
      </c>
      <c r="AC77">
        <v>0</v>
      </c>
      <c r="AD77" s="6">
        <f>IF(AL500CLE08[[#This Row],[Run Differential]]&gt;0,1,0)</f>
        <v>1</v>
      </c>
      <c r="AE77">
        <v>6</v>
      </c>
      <c r="AF77">
        <v>4</v>
      </c>
      <c r="AG77" s="6">
        <f>AL500CLE08[[#This Row],[Runs For]]-AL500CLE08[[#This Row],[Runs Against]]</f>
        <v>2</v>
      </c>
      <c r="AH77" s="6">
        <v>8</v>
      </c>
      <c r="AI77" s="6">
        <v>10</v>
      </c>
    </row>
    <row r="78" spans="1:35">
      <c r="A78">
        <v>75</v>
      </c>
      <c r="B78">
        <v>1</v>
      </c>
      <c r="C78">
        <f>IF(ALNYNYY08[[#This Row],[Run Differential]]&gt;0,1,0)</f>
        <v>0</v>
      </c>
      <c r="D78">
        <v>0</v>
      </c>
      <c r="E78">
        <v>6</v>
      </c>
      <c r="F78" s="6">
        <f>ALNYNYY08[[#This Row],[Runs For]]-ALNYNYY08[[#This Row],[Runs Against]]</f>
        <v>-6</v>
      </c>
      <c r="G78">
        <v>12</v>
      </c>
      <c r="H78" s="6">
        <v>9</v>
      </c>
      <c r="J78">
        <v>75</v>
      </c>
      <c r="K78">
        <v>0</v>
      </c>
      <c r="L78" s="6">
        <f>IF(ALBestLAA08[[#This Row],[Run Differential]]&gt;0,1,0)</f>
        <v>1</v>
      </c>
      <c r="M78">
        <v>6</v>
      </c>
      <c r="N78">
        <v>2</v>
      </c>
      <c r="O78" s="6">
        <f>ALBestLAA08[[#This Row],[Runs For]]-ALBestLAA08[[#This Row],[Runs Against]]</f>
        <v>4</v>
      </c>
      <c r="P78" s="6">
        <v>6</v>
      </c>
      <c r="Q78" s="6">
        <v>9</v>
      </c>
      <c r="S78">
        <v>75</v>
      </c>
      <c r="T78">
        <v>0</v>
      </c>
      <c r="U78" s="6">
        <f>IF(ALWorstSEA08[[#This Row],[Run Differential]]&gt;0,1,0)</f>
        <v>0</v>
      </c>
      <c r="V78">
        <v>3</v>
      </c>
      <c r="W78">
        <v>8</v>
      </c>
      <c r="X78" s="6">
        <f>ALWorstSEA08[[#This Row],[Runs For]]-ALWorstSEA08[[#This Row],[Runs Against]]</f>
        <v>-5</v>
      </c>
      <c r="Y78" s="6">
        <v>9</v>
      </c>
      <c r="Z78" s="6">
        <v>9</v>
      </c>
      <c r="AB78">
        <v>75</v>
      </c>
      <c r="AC78">
        <v>0</v>
      </c>
      <c r="AD78" s="6">
        <f>IF(AL500CLE08[[#This Row],[Run Differential]]&gt;0,1,0)</f>
        <v>1</v>
      </c>
      <c r="AE78">
        <v>7</v>
      </c>
      <c r="AF78">
        <v>2</v>
      </c>
      <c r="AG78" s="6">
        <f>AL500CLE08[[#This Row],[Runs For]]-AL500CLE08[[#This Row],[Runs Against]]</f>
        <v>5</v>
      </c>
      <c r="AH78" s="6">
        <v>7</v>
      </c>
      <c r="AI78" s="6">
        <v>11</v>
      </c>
    </row>
    <row r="79" spans="1:35">
      <c r="A79">
        <v>76</v>
      </c>
      <c r="B79">
        <v>1</v>
      </c>
      <c r="C79">
        <f>IF(ALNYNYY08[[#This Row],[Run Differential]]&gt;0,1,0)</f>
        <v>1</v>
      </c>
      <c r="D79">
        <v>4</v>
      </c>
      <c r="E79">
        <v>1</v>
      </c>
      <c r="F79" s="6">
        <f>ALNYNYY08[[#This Row],[Runs For]]-ALNYNYY08[[#This Row],[Runs Against]]</f>
        <v>3</v>
      </c>
      <c r="G79">
        <v>6</v>
      </c>
      <c r="H79" s="6">
        <v>8</v>
      </c>
      <c r="J79">
        <v>76</v>
      </c>
      <c r="K79">
        <v>0</v>
      </c>
      <c r="L79" s="6">
        <f>IF(ALBestLAA08[[#This Row],[Run Differential]]&gt;0,1,0)</f>
        <v>1</v>
      </c>
      <c r="M79">
        <v>3</v>
      </c>
      <c r="N79">
        <v>2</v>
      </c>
      <c r="O79" s="6">
        <f>ALBestLAA08[[#This Row],[Runs For]]-ALBestLAA08[[#This Row],[Runs Against]]</f>
        <v>1</v>
      </c>
      <c r="P79" s="6">
        <v>6</v>
      </c>
      <c r="Q79" s="6">
        <v>9</v>
      </c>
      <c r="S79">
        <v>76</v>
      </c>
      <c r="T79">
        <v>0</v>
      </c>
      <c r="U79" s="6">
        <f>IF(ALWorstSEA08[[#This Row],[Run Differential]]&gt;0,1,0)</f>
        <v>1</v>
      </c>
      <c r="V79">
        <v>5</v>
      </c>
      <c r="W79">
        <v>2</v>
      </c>
      <c r="X79" s="6">
        <f>ALWorstSEA08[[#This Row],[Runs For]]-ALWorstSEA08[[#This Row],[Runs Against]]</f>
        <v>3</v>
      </c>
      <c r="Y79" s="6">
        <v>5</v>
      </c>
      <c r="Z79" s="6">
        <v>9</v>
      </c>
      <c r="AB79">
        <v>76</v>
      </c>
      <c r="AC79">
        <v>0</v>
      </c>
      <c r="AD79" s="6">
        <f>IF(AL500CLE08[[#This Row],[Run Differential]]&gt;0,1,0)</f>
        <v>0</v>
      </c>
      <c r="AE79">
        <v>3</v>
      </c>
      <c r="AF79">
        <v>4</v>
      </c>
      <c r="AG79" s="6">
        <f>AL500CLE08[[#This Row],[Runs For]]-AL500CLE08[[#This Row],[Runs Against]]</f>
        <v>-1</v>
      </c>
      <c r="AH79" s="6">
        <v>8</v>
      </c>
      <c r="AI79" s="6">
        <v>9</v>
      </c>
    </row>
    <row r="80" spans="1:35">
      <c r="A80">
        <v>77</v>
      </c>
      <c r="B80">
        <v>0</v>
      </c>
      <c r="C80">
        <f>IF(ALNYNYY08[[#This Row],[Run Differential]]&gt;0,1,0)</f>
        <v>0</v>
      </c>
      <c r="D80">
        <v>5</v>
      </c>
      <c r="E80">
        <v>12</v>
      </c>
      <c r="F80" s="6">
        <f>ALNYNYY08[[#This Row],[Runs For]]-ALNYNYY08[[#This Row],[Runs Against]]</f>
        <v>-7</v>
      </c>
      <c r="G80">
        <v>8</v>
      </c>
      <c r="H80" s="6">
        <v>9</v>
      </c>
      <c r="J80">
        <v>77</v>
      </c>
      <c r="K80">
        <v>0</v>
      </c>
      <c r="L80" s="6">
        <f>IF(ALBestLAA08[[#This Row],[Run Differential]]&gt;0,1,0)</f>
        <v>1</v>
      </c>
      <c r="M80">
        <v>3</v>
      </c>
      <c r="N80">
        <v>2</v>
      </c>
      <c r="O80" s="6">
        <f>ALBestLAA08[[#This Row],[Runs For]]-ALBestLAA08[[#This Row],[Runs Against]]</f>
        <v>1</v>
      </c>
      <c r="P80" s="6">
        <v>6</v>
      </c>
      <c r="Q80" s="6">
        <v>9</v>
      </c>
      <c r="S80">
        <v>77</v>
      </c>
      <c r="T80">
        <v>0</v>
      </c>
      <c r="U80" s="6">
        <f>IF(ALWorstSEA08[[#This Row],[Run Differential]]&gt;0,1,0)</f>
        <v>1</v>
      </c>
      <c r="V80">
        <v>11</v>
      </c>
      <c r="W80">
        <v>0</v>
      </c>
      <c r="X80" s="6">
        <f>ALWorstSEA08[[#This Row],[Runs For]]-ALWorstSEA08[[#This Row],[Runs Against]]</f>
        <v>11</v>
      </c>
      <c r="Y80" s="6">
        <v>7</v>
      </c>
      <c r="Z80" s="6">
        <v>9</v>
      </c>
      <c r="AB80">
        <v>77</v>
      </c>
      <c r="AC80">
        <v>1</v>
      </c>
      <c r="AD80" s="6">
        <f>IF(AL500CLE08[[#This Row],[Run Differential]]&gt;0,1,0)</f>
        <v>0</v>
      </c>
      <c r="AE80">
        <v>2</v>
      </c>
      <c r="AF80">
        <v>3</v>
      </c>
      <c r="AG80" s="6">
        <f>AL500CLE08[[#This Row],[Runs For]]-AL500CLE08[[#This Row],[Runs Against]]</f>
        <v>-1</v>
      </c>
      <c r="AH80" s="6">
        <v>6</v>
      </c>
      <c r="AI80" s="6">
        <v>9</v>
      </c>
    </row>
    <row r="81" spans="1:35">
      <c r="A81">
        <v>78</v>
      </c>
      <c r="B81">
        <v>0</v>
      </c>
      <c r="C81">
        <f>IF(ALNYNYY08[[#This Row],[Run Differential]]&gt;0,1,0)</f>
        <v>1</v>
      </c>
      <c r="D81">
        <v>10</v>
      </c>
      <c r="E81">
        <v>0</v>
      </c>
      <c r="F81" s="6">
        <f>ALNYNYY08[[#This Row],[Runs For]]-ALNYNYY08[[#This Row],[Runs Against]]</f>
        <v>10</v>
      </c>
      <c r="G81">
        <v>10</v>
      </c>
      <c r="H81" s="6">
        <v>9</v>
      </c>
      <c r="J81">
        <v>78</v>
      </c>
      <c r="K81">
        <v>0</v>
      </c>
      <c r="L81" s="6">
        <f>IF(ALBestLAA08[[#This Row],[Run Differential]]&gt;0,1,0)</f>
        <v>1</v>
      </c>
      <c r="M81">
        <v>8</v>
      </c>
      <c r="N81">
        <v>3</v>
      </c>
      <c r="O81" s="6">
        <f>ALBestLAA08[[#This Row],[Runs For]]-ALBestLAA08[[#This Row],[Runs Against]]</f>
        <v>5</v>
      </c>
      <c r="P81" s="6">
        <v>4</v>
      </c>
      <c r="Q81" s="6">
        <v>9</v>
      </c>
      <c r="S81">
        <v>78</v>
      </c>
      <c r="T81">
        <v>0</v>
      </c>
      <c r="U81" s="6">
        <f>IF(ALWorstSEA08[[#This Row],[Run Differential]]&gt;0,1,0)</f>
        <v>0</v>
      </c>
      <c r="V81">
        <v>2</v>
      </c>
      <c r="W81">
        <v>8</v>
      </c>
      <c r="X81" s="6">
        <f>ALWorstSEA08[[#This Row],[Runs For]]-ALWorstSEA08[[#This Row],[Runs Against]]</f>
        <v>-6</v>
      </c>
      <c r="Y81" s="6">
        <v>8</v>
      </c>
      <c r="Z81" s="6">
        <v>9</v>
      </c>
      <c r="AB81">
        <v>78</v>
      </c>
      <c r="AC81">
        <v>1</v>
      </c>
      <c r="AD81" s="6">
        <f>IF(AL500CLE08[[#This Row],[Run Differential]]&gt;0,1,0)</f>
        <v>0</v>
      </c>
      <c r="AE81">
        <v>1</v>
      </c>
      <c r="AF81">
        <v>4</v>
      </c>
      <c r="AG81" s="6">
        <f>AL500CLE08[[#This Row],[Runs For]]-AL500CLE08[[#This Row],[Runs Against]]</f>
        <v>-3</v>
      </c>
      <c r="AH81" s="6">
        <v>5</v>
      </c>
      <c r="AI81" s="6">
        <v>9</v>
      </c>
    </row>
    <row r="82" spans="1:35">
      <c r="A82">
        <v>79</v>
      </c>
      <c r="B82">
        <v>0</v>
      </c>
      <c r="C82">
        <f>IF(ALNYNYY08[[#This Row],[Run Differential]]&gt;0,1,0)</f>
        <v>1</v>
      </c>
      <c r="D82">
        <v>9</v>
      </c>
      <c r="E82">
        <v>0</v>
      </c>
      <c r="F82" s="6">
        <f>ALNYNYY08[[#This Row],[Runs For]]-ALNYNYY08[[#This Row],[Runs Against]]</f>
        <v>9</v>
      </c>
      <c r="G82">
        <v>11</v>
      </c>
      <c r="H82" s="6">
        <v>9</v>
      </c>
      <c r="J82">
        <v>79</v>
      </c>
      <c r="K82">
        <v>0</v>
      </c>
      <c r="L82" s="6">
        <f>IF(ALBestLAA08[[#This Row],[Run Differential]]&gt;0,1,0)</f>
        <v>0</v>
      </c>
      <c r="M82">
        <v>4</v>
      </c>
      <c r="N82">
        <v>5</v>
      </c>
      <c r="O82" s="6">
        <f>ALBestLAA08[[#This Row],[Runs For]]-ALBestLAA08[[#This Row],[Runs Against]]</f>
        <v>-1</v>
      </c>
      <c r="P82" s="6">
        <v>6</v>
      </c>
      <c r="Q82" s="6">
        <v>9</v>
      </c>
      <c r="S82">
        <v>79</v>
      </c>
      <c r="T82">
        <v>0</v>
      </c>
      <c r="U82" s="6">
        <f>IF(ALWorstSEA08[[#This Row],[Run Differential]]&gt;0,1,0)</f>
        <v>1</v>
      </c>
      <c r="V82">
        <v>5</v>
      </c>
      <c r="W82">
        <v>2</v>
      </c>
      <c r="X82" s="6">
        <f>ALWorstSEA08[[#This Row],[Runs For]]-ALWorstSEA08[[#This Row],[Runs Against]]</f>
        <v>3</v>
      </c>
      <c r="Y82" s="6">
        <v>18</v>
      </c>
      <c r="Z82" s="6">
        <v>9</v>
      </c>
      <c r="AB82">
        <v>79</v>
      </c>
      <c r="AC82">
        <v>1</v>
      </c>
      <c r="AD82" s="6">
        <f>IF(AL500CLE08[[#This Row],[Run Differential]]&gt;0,1,0)</f>
        <v>1</v>
      </c>
      <c r="AE82">
        <v>4</v>
      </c>
      <c r="AF82">
        <v>1</v>
      </c>
      <c r="AG82" s="6">
        <f>AL500CLE08[[#This Row],[Runs For]]-AL500CLE08[[#This Row],[Runs Against]]</f>
        <v>3</v>
      </c>
      <c r="AH82" s="6">
        <v>6</v>
      </c>
      <c r="AI82" s="6">
        <v>8</v>
      </c>
    </row>
    <row r="83" spans="1:35">
      <c r="A83">
        <v>80</v>
      </c>
      <c r="B83">
        <v>1</v>
      </c>
      <c r="C83">
        <f>IF(ALNYNYY08[[#This Row],[Run Differential]]&gt;0,1,0)</f>
        <v>0</v>
      </c>
      <c r="D83">
        <v>6</v>
      </c>
      <c r="E83">
        <v>15</v>
      </c>
      <c r="F83" s="6">
        <f>ALNYNYY08[[#This Row],[Runs For]]-ALNYNYY08[[#This Row],[Runs Against]]</f>
        <v>-9</v>
      </c>
      <c r="G83">
        <v>14</v>
      </c>
      <c r="H83" s="6">
        <v>9</v>
      </c>
      <c r="J83">
        <v>80</v>
      </c>
      <c r="K83">
        <v>0</v>
      </c>
      <c r="L83" s="6">
        <f>IF(ALBestLAA08[[#This Row],[Run Differential]]&gt;0,1,0)</f>
        <v>0</v>
      </c>
      <c r="M83">
        <v>0</v>
      </c>
      <c r="N83">
        <v>6</v>
      </c>
      <c r="O83" s="6">
        <f>ALBestLAA08[[#This Row],[Runs For]]-ALBestLAA08[[#This Row],[Runs Against]]</f>
        <v>-6</v>
      </c>
      <c r="P83" s="6">
        <v>3</v>
      </c>
      <c r="Q83" s="6">
        <v>9</v>
      </c>
      <c r="S83">
        <v>80</v>
      </c>
      <c r="T83">
        <v>0</v>
      </c>
      <c r="U83" s="6">
        <f>IF(ALWorstSEA08[[#This Row],[Run Differential]]&gt;0,1,0)</f>
        <v>1</v>
      </c>
      <c r="V83">
        <v>4</v>
      </c>
      <c r="W83">
        <v>2</v>
      </c>
      <c r="X83" s="6">
        <f>ALWorstSEA08[[#This Row],[Runs For]]-ALWorstSEA08[[#This Row],[Runs Against]]</f>
        <v>2</v>
      </c>
      <c r="Y83" s="6">
        <v>5</v>
      </c>
      <c r="Z83" s="6">
        <v>9</v>
      </c>
      <c r="AB83">
        <v>80</v>
      </c>
      <c r="AC83">
        <v>1</v>
      </c>
      <c r="AD83" s="6">
        <f>IF(AL500CLE08[[#This Row],[Run Differential]]&gt;0,1,0)</f>
        <v>1</v>
      </c>
      <c r="AE83">
        <v>6</v>
      </c>
      <c r="AF83">
        <v>0</v>
      </c>
      <c r="AG83" s="6">
        <f>AL500CLE08[[#This Row],[Runs For]]-AL500CLE08[[#This Row],[Runs Against]]</f>
        <v>6</v>
      </c>
      <c r="AH83" s="6">
        <v>7</v>
      </c>
      <c r="AI83" s="6">
        <v>8</v>
      </c>
    </row>
    <row r="84" spans="1:35">
      <c r="A84">
        <v>81</v>
      </c>
      <c r="B84">
        <v>0</v>
      </c>
      <c r="C84">
        <f>IF(ALNYNYY08[[#This Row],[Run Differential]]&gt;0,1,0)</f>
        <v>1</v>
      </c>
      <c r="D84">
        <v>3</v>
      </c>
      <c r="E84">
        <v>2</v>
      </c>
      <c r="F84" s="6">
        <f>ALNYNYY08[[#This Row],[Runs For]]-ALNYNYY08[[#This Row],[Runs Against]]</f>
        <v>1</v>
      </c>
      <c r="G84">
        <v>8</v>
      </c>
      <c r="H84" s="6">
        <v>9</v>
      </c>
      <c r="J84">
        <v>81</v>
      </c>
      <c r="K84">
        <v>0</v>
      </c>
      <c r="L84" s="6">
        <f>IF(ALBestLAA08[[#This Row],[Run Differential]]&gt;0,1,0)</f>
        <v>0</v>
      </c>
      <c r="M84">
        <v>0</v>
      </c>
      <c r="N84">
        <v>1</v>
      </c>
      <c r="O84" s="6">
        <f>ALBestLAA08[[#This Row],[Runs For]]-ALBestLAA08[[#This Row],[Runs Against]]</f>
        <v>-1</v>
      </c>
      <c r="P84" s="6">
        <v>9</v>
      </c>
      <c r="Q84" s="6">
        <v>9</v>
      </c>
      <c r="S84">
        <v>81</v>
      </c>
      <c r="T84">
        <v>0</v>
      </c>
      <c r="U84" s="6">
        <f>IF(ALWorstSEA08[[#This Row],[Run Differential]]&gt;0,1,0)</f>
        <v>1</v>
      </c>
      <c r="V84">
        <v>9</v>
      </c>
      <c r="W84">
        <v>2</v>
      </c>
      <c r="X84" s="6">
        <f>ALWorstSEA08[[#This Row],[Runs For]]-ALWorstSEA08[[#This Row],[Runs Against]]</f>
        <v>7</v>
      </c>
      <c r="Y84" s="6">
        <v>8</v>
      </c>
      <c r="Z84" s="6">
        <v>9</v>
      </c>
      <c r="AB84">
        <v>81</v>
      </c>
      <c r="AC84">
        <v>1</v>
      </c>
      <c r="AD84" s="6">
        <f>IF(AL500CLE08[[#This Row],[Run Differential]]&gt;0,1,0)</f>
        <v>0</v>
      </c>
      <c r="AE84">
        <v>0</v>
      </c>
      <c r="AF84">
        <v>5</v>
      </c>
      <c r="AG84" s="6">
        <f>AL500CLE08[[#This Row],[Runs For]]-AL500CLE08[[#This Row],[Runs Against]]</f>
        <v>-5</v>
      </c>
      <c r="AH84" s="6">
        <v>12</v>
      </c>
      <c r="AI84" s="6">
        <v>9</v>
      </c>
    </row>
    <row r="85" spans="1:35">
      <c r="A85">
        <v>82</v>
      </c>
      <c r="B85">
        <v>0</v>
      </c>
      <c r="C85">
        <f>IF(ALNYNYY08[[#This Row],[Run Differential]]&gt;0,1,0)</f>
        <v>0</v>
      </c>
      <c r="D85">
        <v>1</v>
      </c>
      <c r="E85">
        <v>3</v>
      </c>
      <c r="F85" s="6">
        <f>ALNYNYY08[[#This Row],[Runs For]]-ALNYNYY08[[#This Row],[Runs Against]]</f>
        <v>-2</v>
      </c>
      <c r="G85">
        <v>4</v>
      </c>
      <c r="H85" s="6">
        <v>9</v>
      </c>
      <c r="J85">
        <v>82</v>
      </c>
      <c r="K85">
        <v>0</v>
      </c>
      <c r="L85" s="6">
        <f>IF(ALBestLAA08[[#This Row],[Run Differential]]&gt;0,1,0)</f>
        <v>1</v>
      </c>
      <c r="M85">
        <v>1</v>
      </c>
      <c r="N85">
        <v>0</v>
      </c>
      <c r="O85" s="6">
        <f>ALBestLAA08[[#This Row],[Runs For]]-ALBestLAA08[[#This Row],[Runs Against]]</f>
        <v>1</v>
      </c>
      <c r="P85" s="6">
        <v>5</v>
      </c>
      <c r="Q85" s="6">
        <v>9</v>
      </c>
      <c r="S85">
        <v>82</v>
      </c>
      <c r="T85">
        <v>1</v>
      </c>
      <c r="U85" s="6">
        <f>IF(ALWorstSEA08[[#This Row],[Run Differential]]&gt;0,1,0)</f>
        <v>0</v>
      </c>
      <c r="V85">
        <v>0</v>
      </c>
      <c r="W85">
        <v>2</v>
      </c>
      <c r="X85" s="6">
        <f>ALWorstSEA08[[#This Row],[Runs For]]-ALWorstSEA08[[#This Row],[Runs Against]]</f>
        <v>-2</v>
      </c>
      <c r="Y85" s="6">
        <v>5</v>
      </c>
      <c r="Z85" s="6">
        <v>9</v>
      </c>
      <c r="AB85">
        <v>82</v>
      </c>
      <c r="AC85">
        <v>1</v>
      </c>
      <c r="AD85" s="6">
        <f>IF(AL500CLE08[[#This Row],[Run Differential]]&gt;0,1,0)</f>
        <v>0</v>
      </c>
      <c r="AE85">
        <v>5</v>
      </c>
      <c r="AF85">
        <v>9</v>
      </c>
      <c r="AG85" s="6">
        <f>AL500CLE08[[#This Row],[Runs For]]-AL500CLE08[[#This Row],[Runs Against]]</f>
        <v>-4</v>
      </c>
      <c r="AH85" s="6">
        <v>9</v>
      </c>
      <c r="AI85" s="6">
        <v>9</v>
      </c>
    </row>
    <row r="86" spans="1:35">
      <c r="A86">
        <v>83</v>
      </c>
      <c r="B86">
        <v>1</v>
      </c>
      <c r="C86">
        <f>IF(ALNYNYY08[[#This Row],[Run Differential]]&gt;0,1,0)</f>
        <v>0</v>
      </c>
      <c r="D86">
        <v>1</v>
      </c>
      <c r="E86">
        <v>2</v>
      </c>
      <c r="F86" s="6">
        <f>ALNYNYY08[[#This Row],[Runs For]]-ALNYNYY08[[#This Row],[Runs Against]]</f>
        <v>-1</v>
      </c>
      <c r="G86">
        <v>5</v>
      </c>
      <c r="H86" s="6">
        <v>9</v>
      </c>
      <c r="J86">
        <v>83</v>
      </c>
      <c r="K86">
        <v>1</v>
      </c>
      <c r="L86" s="6">
        <f>IF(ALBestLAA08[[#This Row],[Run Differential]]&gt;0,1,0)</f>
        <v>0</v>
      </c>
      <c r="M86">
        <v>1</v>
      </c>
      <c r="N86">
        <v>6</v>
      </c>
      <c r="O86" s="6">
        <f>ALBestLAA08[[#This Row],[Runs For]]-ALBestLAA08[[#This Row],[Runs Against]]</f>
        <v>-5</v>
      </c>
      <c r="P86" s="6">
        <v>5</v>
      </c>
      <c r="Q86" s="6">
        <v>9</v>
      </c>
      <c r="S86">
        <v>83</v>
      </c>
      <c r="T86">
        <v>1</v>
      </c>
      <c r="U86" s="6">
        <f>IF(ALWorstSEA08[[#This Row],[Run Differential]]&gt;0,1,0)</f>
        <v>1</v>
      </c>
      <c r="V86">
        <v>7</v>
      </c>
      <c r="W86">
        <v>6</v>
      </c>
      <c r="X86" s="6">
        <f>ALWorstSEA08[[#This Row],[Runs For]]-ALWorstSEA08[[#This Row],[Runs Against]]</f>
        <v>1</v>
      </c>
      <c r="Y86" s="6">
        <v>10</v>
      </c>
      <c r="Z86" s="6">
        <v>9</v>
      </c>
      <c r="AB86">
        <v>83</v>
      </c>
      <c r="AC86">
        <v>0</v>
      </c>
      <c r="AD86" s="6">
        <f>IF(AL500CLE08[[#This Row],[Run Differential]]&gt;0,1,0)</f>
        <v>0</v>
      </c>
      <c r="AE86">
        <v>7</v>
      </c>
      <c r="AF86">
        <v>9</v>
      </c>
      <c r="AG86" s="6">
        <f>AL500CLE08[[#This Row],[Runs For]]-AL500CLE08[[#This Row],[Runs Against]]</f>
        <v>-2</v>
      </c>
      <c r="AH86" s="6">
        <v>8</v>
      </c>
      <c r="AI86" s="6">
        <v>9</v>
      </c>
    </row>
    <row r="87" spans="1:35">
      <c r="A87">
        <v>84</v>
      </c>
      <c r="B87">
        <v>1</v>
      </c>
      <c r="C87">
        <f>IF(ALNYNYY08[[#This Row],[Run Differential]]&gt;0,1,0)</f>
        <v>0</v>
      </c>
      <c r="D87">
        <v>2</v>
      </c>
      <c r="E87">
        <v>3</v>
      </c>
      <c r="F87" s="6">
        <f>ALNYNYY08[[#This Row],[Runs For]]-ALNYNYY08[[#This Row],[Runs Against]]</f>
        <v>-1</v>
      </c>
      <c r="G87">
        <v>8</v>
      </c>
      <c r="H87" s="6">
        <v>9</v>
      </c>
      <c r="J87">
        <v>84</v>
      </c>
      <c r="K87">
        <v>1</v>
      </c>
      <c r="L87" s="6">
        <f>IF(ALBestLAA08[[#This Row],[Run Differential]]&gt;0,1,0)</f>
        <v>1</v>
      </c>
      <c r="M87">
        <v>5</v>
      </c>
      <c r="N87">
        <v>3</v>
      </c>
      <c r="O87" s="6">
        <f>ALBestLAA08[[#This Row],[Runs For]]-ALBestLAA08[[#This Row],[Runs Against]]</f>
        <v>2</v>
      </c>
      <c r="P87" s="6">
        <v>5</v>
      </c>
      <c r="Q87" s="6">
        <v>8</v>
      </c>
      <c r="S87">
        <v>84</v>
      </c>
      <c r="T87">
        <v>1</v>
      </c>
      <c r="U87" s="6">
        <f>IF(ALWorstSEA08[[#This Row],[Run Differential]]&gt;0,1,0)</f>
        <v>1</v>
      </c>
      <c r="V87">
        <v>4</v>
      </c>
      <c r="W87">
        <v>2</v>
      </c>
      <c r="X87" s="6">
        <f>ALWorstSEA08[[#This Row],[Runs For]]-ALWorstSEA08[[#This Row],[Runs Against]]</f>
        <v>2</v>
      </c>
      <c r="Y87" s="6">
        <v>6</v>
      </c>
      <c r="Z87" s="6">
        <v>8</v>
      </c>
      <c r="AB87">
        <v>84</v>
      </c>
      <c r="AC87">
        <v>0</v>
      </c>
      <c r="AD87" s="6">
        <f>IF(AL500CLE08[[#This Row],[Run Differential]]&gt;0,1,0)</f>
        <v>0</v>
      </c>
      <c r="AE87">
        <v>2</v>
      </c>
      <c r="AF87">
        <v>3</v>
      </c>
      <c r="AG87" s="6">
        <f>AL500CLE08[[#This Row],[Runs For]]-AL500CLE08[[#This Row],[Runs Against]]</f>
        <v>-1</v>
      </c>
      <c r="AH87" s="6">
        <v>4</v>
      </c>
      <c r="AI87" s="6">
        <v>10</v>
      </c>
    </row>
    <row r="88" spans="1:35">
      <c r="A88">
        <v>85</v>
      </c>
      <c r="B88">
        <v>1</v>
      </c>
      <c r="C88">
        <f>IF(ALNYNYY08[[#This Row],[Run Differential]]&gt;0,1,0)</f>
        <v>1</v>
      </c>
      <c r="D88">
        <v>18</v>
      </c>
      <c r="E88">
        <v>7</v>
      </c>
      <c r="F88" s="6">
        <f>ALNYNYY08[[#This Row],[Runs For]]-ALNYNYY08[[#This Row],[Runs Against]]</f>
        <v>11</v>
      </c>
      <c r="G88">
        <v>7</v>
      </c>
      <c r="H88" s="6">
        <v>8</v>
      </c>
      <c r="J88">
        <v>85</v>
      </c>
      <c r="K88">
        <v>1</v>
      </c>
      <c r="L88" s="6">
        <f>IF(ALBestLAA08[[#This Row],[Run Differential]]&gt;0,1,0)</f>
        <v>1</v>
      </c>
      <c r="M88">
        <v>7</v>
      </c>
      <c r="N88">
        <v>4</v>
      </c>
      <c r="O88" s="6">
        <f>ALBestLAA08[[#This Row],[Runs For]]-ALBestLAA08[[#This Row],[Runs Against]]</f>
        <v>3</v>
      </c>
      <c r="P88" s="6">
        <v>5</v>
      </c>
      <c r="Q88" s="6">
        <v>8</v>
      </c>
      <c r="S88">
        <v>85</v>
      </c>
      <c r="T88">
        <v>1</v>
      </c>
      <c r="U88" s="6">
        <f>IF(ALWorstSEA08[[#This Row],[Run Differential]]&gt;0,1,0)</f>
        <v>0</v>
      </c>
      <c r="V88">
        <v>4</v>
      </c>
      <c r="W88">
        <v>8</v>
      </c>
      <c r="X88" s="6">
        <f>ALWorstSEA08[[#This Row],[Runs For]]-ALWorstSEA08[[#This Row],[Runs Against]]</f>
        <v>-4</v>
      </c>
      <c r="Y88" s="6">
        <v>13</v>
      </c>
      <c r="Z88" s="6">
        <v>9</v>
      </c>
      <c r="AB88">
        <v>85</v>
      </c>
      <c r="AC88">
        <v>0</v>
      </c>
      <c r="AD88" s="6">
        <f>IF(AL500CLE08[[#This Row],[Run Differential]]&gt;0,1,0)</f>
        <v>0</v>
      </c>
      <c r="AE88">
        <v>5</v>
      </c>
      <c r="AF88">
        <v>6</v>
      </c>
      <c r="AG88" s="6">
        <f>AL500CLE08[[#This Row],[Runs For]]-AL500CLE08[[#This Row],[Runs Against]]</f>
        <v>-1</v>
      </c>
      <c r="AH88" s="6">
        <v>9</v>
      </c>
      <c r="AI88" s="6">
        <v>10</v>
      </c>
    </row>
    <row r="89" spans="1:35">
      <c r="A89">
        <v>86</v>
      </c>
      <c r="B89">
        <v>1</v>
      </c>
      <c r="C89">
        <f>IF(ALNYNYY08[[#This Row],[Run Differential]]&gt;0,1,0)</f>
        <v>0</v>
      </c>
      <c r="D89">
        <v>0</v>
      </c>
      <c r="E89">
        <v>7</v>
      </c>
      <c r="F89" s="6">
        <f>ALNYNYY08[[#This Row],[Runs For]]-ALNYNYY08[[#This Row],[Runs Against]]</f>
        <v>-7</v>
      </c>
      <c r="G89">
        <v>4</v>
      </c>
      <c r="H89" s="6">
        <v>9</v>
      </c>
      <c r="J89">
        <v>86</v>
      </c>
      <c r="K89">
        <v>1</v>
      </c>
      <c r="L89" s="6">
        <f>IF(ALBestLAA08[[#This Row],[Run Differential]]&gt;0,1,0)</f>
        <v>1</v>
      </c>
      <c r="M89">
        <v>8</v>
      </c>
      <c r="N89">
        <v>2</v>
      </c>
      <c r="O89" s="6">
        <f>ALBestLAA08[[#This Row],[Runs For]]-ALBestLAA08[[#This Row],[Runs Against]]</f>
        <v>6</v>
      </c>
      <c r="P89" s="6">
        <v>6</v>
      </c>
      <c r="Q89" s="6">
        <v>8</v>
      </c>
      <c r="S89">
        <v>86</v>
      </c>
      <c r="T89">
        <v>1</v>
      </c>
      <c r="U89" s="6">
        <f>IF(ALWorstSEA08[[#This Row],[Run Differential]]&gt;0,1,0)</f>
        <v>1</v>
      </c>
      <c r="V89">
        <v>4</v>
      </c>
      <c r="W89">
        <v>1</v>
      </c>
      <c r="X89" s="6">
        <f>ALWorstSEA08[[#This Row],[Runs For]]-ALWorstSEA08[[#This Row],[Runs Against]]</f>
        <v>3</v>
      </c>
      <c r="Y89" s="6">
        <v>3</v>
      </c>
      <c r="Z89" s="6">
        <v>8</v>
      </c>
      <c r="AB89">
        <v>86</v>
      </c>
      <c r="AC89">
        <v>0</v>
      </c>
      <c r="AD89" s="6">
        <f>IF(AL500CLE08[[#This Row],[Run Differential]]&gt;0,1,0)</f>
        <v>0</v>
      </c>
      <c r="AE89">
        <v>3</v>
      </c>
      <c r="AF89">
        <v>12</v>
      </c>
      <c r="AG89" s="6">
        <f>AL500CLE08[[#This Row],[Runs For]]-AL500CLE08[[#This Row],[Runs Against]]</f>
        <v>-9</v>
      </c>
      <c r="AH89" s="6">
        <v>8</v>
      </c>
      <c r="AI89" s="6">
        <v>9</v>
      </c>
    </row>
    <row r="90" spans="1:35">
      <c r="A90">
        <v>87</v>
      </c>
      <c r="B90">
        <v>1</v>
      </c>
      <c r="C90">
        <f>IF(ALNYNYY08[[#This Row],[Run Differential]]&gt;0,1,0)</f>
        <v>0</v>
      </c>
      <c r="D90">
        <v>4</v>
      </c>
      <c r="E90">
        <v>6</v>
      </c>
      <c r="F90" s="6">
        <f>ALNYNYY08[[#This Row],[Runs For]]-ALNYNYY08[[#This Row],[Runs Against]]</f>
        <v>-2</v>
      </c>
      <c r="G90">
        <v>8</v>
      </c>
      <c r="H90" s="6">
        <v>9</v>
      </c>
      <c r="J90">
        <v>87</v>
      </c>
      <c r="K90">
        <v>1</v>
      </c>
      <c r="L90" s="6">
        <f>IF(ALBestLAA08[[#This Row],[Run Differential]]&gt;0,1,0)</f>
        <v>0</v>
      </c>
      <c r="M90">
        <v>5</v>
      </c>
      <c r="N90">
        <v>7</v>
      </c>
      <c r="O90" s="6">
        <f>ALBestLAA08[[#This Row],[Runs For]]-ALBestLAA08[[#This Row],[Runs Against]]</f>
        <v>-2</v>
      </c>
      <c r="P90" s="6">
        <v>6</v>
      </c>
      <c r="Q90" s="6">
        <v>9</v>
      </c>
      <c r="S90">
        <v>87</v>
      </c>
      <c r="T90">
        <v>1</v>
      </c>
      <c r="U90" s="6">
        <f>IF(ALWorstSEA08[[#This Row],[Run Differential]]&gt;0,1,0)</f>
        <v>1</v>
      </c>
      <c r="V90">
        <v>3</v>
      </c>
      <c r="W90">
        <v>2</v>
      </c>
      <c r="X90" s="6">
        <f>ALWorstSEA08[[#This Row],[Runs For]]-ALWorstSEA08[[#This Row],[Runs Against]]</f>
        <v>1</v>
      </c>
      <c r="Y90" s="6">
        <v>11</v>
      </c>
      <c r="Z90" s="6">
        <v>8</v>
      </c>
      <c r="AB90">
        <v>87</v>
      </c>
      <c r="AC90">
        <v>0</v>
      </c>
      <c r="AD90" s="6">
        <f>IF(AL500CLE08[[#This Row],[Run Differential]]&gt;0,1,0)</f>
        <v>0</v>
      </c>
      <c r="AE90">
        <v>6</v>
      </c>
      <c r="AF90">
        <v>9</v>
      </c>
      <c r="AG90" s="6">
        <f>AL500CLE08[[#This Row],[Runs For]]-AL500CLE08[[#This Row],[Runs Against]]</f>
        <v>-3</v>
      </c>
      <c r="AH90" s="6">
        <v>4</v>
      </c>
      <c r="AI90" s="6">
        <v>9</v>
      </c>
    </row>
    <row r="91" spans="1:35">
      <c r="A91">
        <v>88</v>
      </c>
      <c r="B91">
        <v>1</v>
      </c>
      <c r="C91">
        <f>IF(ALNYNYY08[[#This Row],[Run Differential]]&gt;0,1,0)</f>
        <v>1</v>
      </c>
      <c r="D91">
        <v>2</v>
      </c>
      <c r="E91">
        <v>1</v>
      </c>
      <c r="F91" s="6">
        <f>ALNYNYY08[[#This Row],[Runs For]]-ALNYNYY08[[#This Row],[Runs Against]]</f>
        <v>1</v>
      </c>
      <c r="G91">
        <v>10</v>
      </c>
      <c r="H91" s="6">
        <v>8</v>
      </c>
      <c r="J91">
        <v>88</v>
      </c>
      <c r="K91">
        <v>1</v>
      </c>
      <c r="L91" s="6">
        <f>IF(ALBestLAA08[[#This Row],[Run Differential]]&gt;0,1,0)</f>
        <v>1</v>
      </c>
      <c r="M91">
        <v>7</v>
      </c>
      <c r="N91">
        <v>1</v>
      </c>
      <c r="O91" s="6">
        <f>ALBestLAA08[[#This Row],[Runs For]]-ALBestLAA08[[#This Row],[Runs Against]]</f>
        <v>6</v>
      </c>
      <c r="P91" s="6">
        <v>8</v>
      </c>
      <c r="Q91" s="6">
        <v>8</v>
      </c>
      <c r="S91">
        <v>88</v>
      </c>
      <c r="T91">
        <v>1</v>
      </c>
      <c r="U91" s="6">
        <f>IF(ALWorstSEA08[[#This Row],[Run Differential]]&gt;0,1,0)</f>
        <v>0</v>
      </c>
      <c r="V91">
        <v>1</v>
      </c>
      <c r="W91">
        <v>2</v>
      </c>
      <c r="X91" s="6">
        <f>ALWorstSEA08[[#This Row],[Runs For]]-ALWorstSEA08[[#This Row],[Runs Against]]</f>
        <v>-1</v>
      </c>
      <c r="Y91" s="6">
        <v>9</v>
      </c>
      <c r="Z91" s="6">
        <v>15</v>
      </c>
      <c r="AB91">
        <v>88</v>
      </c>
      <c r="AC91">
        <v>0</v>
      </c>
      <c r="AD91" s="6">
        <f>IF(AL500CLE08[[#This Row],[Run Differential]]&gt;0,1,0)</f>
        <v>0</v>
      </c>
      <c r="AE91">
        <v>3</v>
      </c>
      <c r="AF91">
        <v>4</v>
      </c>
      <c r="AG91" s="6">
        <f>AL500CLE08[[#This Row],[Runs For]]-AL500CLE08[[#This Row],[Runs Against]]</f>
        <v>-1</v>
      </c>
      <c r="AH91" s="6">
        <v>4</v>
      </c>
      <c r="AI91" s="6">
        <v>9</v>
      </c>
    </row>
    <row r="92" spans="1:35">
      <c r="A92">
        <v>89</v>
      </c>
      <c r="B92">
        <v>1</v>
      </c>
      <c r="C92">
        <f>IF(ALNYNYY08[[#This Row],[Run Differential]]&gt;0,1,0)</f>
        <v>1</v>
      </c>
      <c r="D92">
        <v>5</v>
      </c>
      <c r="E92">
        <v>4</v>
      </c>
      <c r="F92" s="6">
        <f>ALNYNYY08[[#This Row],[Runs For]]-ALNYNYY08[[#This Row],[Runs Against]]</f>
        <v>1</v>
      </c>
      <c r="G92">
        <v>4</v>
      </c>
      <c r="H92" s="6">
        <v>10</v>
      </c>
      <c r="J92">
        <v>89</v>
      </c>
      <c r="K92">
        <v>0</v>
      </c>
      <c r="L92" s="6">
        <f>IF(ALBestLAA08[[#This Row],[Run Differential]]&gt;0,1,0)</f>
        <v>1</v>
      </c>
      <c r="M92">
        <v>9</v>
      </c>
      <c r="N92">
        <v>6</v>
      </c>
      <c r="O92" s="6">
        <f>ALBestLAA08[[#This Row],[Runs For]]-ALBestLAA08[[#This Row],[Runs Against]]</f>
        <v>3</v>
      </c>
      <c r="P92" s="6">
        <v>8</v>
      </c>
      <c r="Q92" s="6">
        <v>9</v>
      </c>
      <c r="S92">
        <v>89</v>
      </c>
      <c r="T92">
        <v>0</v>
      </c>
      <c r="U92" s="6">
        <f>IF(ALWorstSEA08[[#This Row],[Run Differential]]&gt;0,1,0)</f>
        <v>0</v>
      </c>
      <c r="V92">
        <v>3</v>
      </c>
      <c r="W92">
        <v>4</v>
      </c>
      <c r="X92" s="6">
        <f>ALWorstSEA08[[#This Row],[Runs For]]-ALWorstSEA08[[#This Row],[Runs Against]]</f>
        <v>-1</v>
      </c>
      <c r="Y92" s="6">
        <v>10</v>
      </c>
      <c r="Z92" s="6">
        <v>9</v>
      </c>
      <c r="AB92">
        <v>89</v>
      </c>
      <c r="AC92">
        <v>0</v>
      </c>
      <c r="AD92" s="6">
        <f>IF(AL500CLE08[[#This Row],[Run Differential]]&gt;0,1,0)</f>
        <v>0</v>
      </c>
      <c r="AE92">
        <v>2</v>
      </c>
      <c r="AF92">
        <v>9</v>
      </c>
      <c r="AG92" s="6">
        <f>AL500CLE08[[#This Row],[Runs For]]-AL500CLE08[[#This Row],[Runs Against]]</f>
        <v>-7</v>
      </c>
      <c r="AH92" s="6">
        <v>2</v>
      </c>
      <c r="AI92" s="6">
        <v>9</v>
      </c>
    </row>
    <row r="93" spans="1:35">
      <c r="A93">
        <v>90</v>
      </c>
      <c r="B93">
        <v>1</v>
      </c>
      <c r="C93">
        <f>IF(ALNYNYY08[[#This Row],[Run Differential]]&gt;0,1,0)</f>
        <v>1</v>
      </c>
      <c r="D93">
        <v>5</v>
      </c>
      <c r="E93">
        <v>0</v>
      </c>
      <c r="F93" s="6">
        <f>ALNYNYY08[[#This Row],[Runs For]]-ALNYNYY08[[#This Row],[Runs Against]]</f>
        <v>5</v>
      </c>
      <c r="G93">
        <v>6</v>
      </c>
      <c r="H93" s="6">
        <v>8</v>
      </c>
      <c r="J93">
        <v>90</v>
      </c>
      <c r="K93">
        <v>0</v>
      </c>
      <c r="L93" s="6">
        <f>IF(ALBestLAA08[[#This Row],[Run Differential]]&gt;0,1,0)</f>
        <v>0</v>
      </c>
      <c r="M93">
        <v>2</v>
      </c>
      <c r="N93">
        <v>3</v>
      </c>
      <c r="O93" s="6">
        <f>ALBestLAA08[[#This Row],[Runs For]]-ALBestLAA08[[#This Row],[Runs Against]]</f>
        <v>-1</v>
      </c>
      <c r="P93" s="6">
        <v>6</v>
      </c>
      <c r="Q93" s="6">
        <v>9</v>
      </c>
      <c r="S93">
        <v>90</v>
      </c>
      <c r="T93">
        <v>0</v>
      </c>
      <c r="U93" s="6">
        <f>IF(ALWorstSEA08[[#This Row],[Run Differential]]&gt;0,1,0)</f>
        <v>0</v>
      </c>
      <c r="V93">
        <v>0</v>
      </c>
      <c r="W93">
        <v>2</v>
      </c>
      <c r="X93" s="6">
        <f>ALWorstSEA08[[#This Row],[Runs For]]-ALWorstSEA08[[#This Row],[Runs Against]]</f>
        <v>-2</v>
      </c>
      <c r="Y93" s="6">
        <v>9</v>
      </c>
      <c r="Z93" s="6">
        <v>3</v>
      </c>
      <c r="AB93">
        <v>90</v>
      </c>
      <c r="AC93">
        <v>0</v>
      </c>
      <c r="AD93" s="6">
        <f>IF(AL500CLE08[[#This Row],[Run Differential]]&gt;0,1,0)</f>
        <v>0</v>
      </c>
      <c r="AE93">
        <v>6</v>
      </c>
      <c r="AF93">
        <v>8</v>
      </c>
      <c r="AG93" s="6">
        <f>AL500CLE08[[#This Row],[Runs For]]-AL500CLE08[[#This Row],[Runs Against]]</f>
        <v>-2</v>
      </c>
      <c r="AH93" s="6">
        <v>11</v>
      </c>
      <c r="AI93" s="6">
        <v>9</v>
      </c>
    </row>
    <row r="94" spans="1:35">
      <c r="A94">
        <v>91</v>
      </c>
      <c r="B94">
        <v>1</v>
      </c>
      <c r="C94">
        <f>IF(ALNYNYY08[[#This Row],[Run Differential]]&gt;0,1,0)</f>
        <v>1</v>
      </c>
      <c r="D94">
        <v>2</v>
      </c>
      <c r="E94">
        <v>1</v>
      </c>
      <c r="F94" s="6">
        <f>ALNYNYY08[[#This Row],[Runs For]]-ALNYNYY08[[#This Row],[Runs Against]]</f>
        <v>1</v>
      </c>
      <c r="G94">
        <v>9</v>
      </c>
      <c r="H94" s="6">
        <v>10</v>
      </c>
      <c r="J94">
        <v>91</v>
      </c>
      <c r="K94">
        <v>0</v>
      </c>
      <c r="L94" s="6">
        <f>IF(ALBestLAA08[[#This Row],[Run Differential]]&gt;0,1,0)</f>
        <v>0</v>
      </c>
      <c r="M94">
        <v>4</v>
      </c>
      <c r="N94">
        <v>5</v>
      </c>
      <c r="O94" s="6">
        <f>ALBestLAA08[[#This Row],[Runs For]]-ALBestLAA08[[#This Row],[Runs Against]]</f>
        <v>-1</v>
      </c>
      <c r="P94" s="6">
        <v>3</v>
      </c>
      <c r="Q94" s="6">
        <v>9</v>
      </c>
      <c r="S94">
        <v>91</v>
      </c>
      <c r="T94">
        <v>0</v>
      </c>
      <c r="U94" s="6">
        <f>IF(ALWorstSEA08[[#This Row],[Run Differential]]&gt;0,1,0)</f>
        <v>1</v>
      </c>
      <c r="V94">
        <v>6</v>
      </c>
      <c r="W94">
        <v>4</v>
      </c>
      <c r="X94" s="6">
        <f>ALWorstSEA08[[#This Row],[Runs For]]-ALWorstSEA08[[#This Row],[Runs Against]]</f>
        <v>2</v>
      </c>
      <c r="Y94" s="6">
        <v>8</v>
      </c>
      <c r="Z94" s="6">
        <v>9</v>
      </c>
      <c r="AB94">
        <v>91</v>
      </c>
      <c r="AC94">
        <v>1</v>
      </c>
      <c r="AD94" s="6">
        <f>IF(AL500CLE08[[#This Row],[Run Differential]]&gt;0,1,0)</f>
        <v>1</v>
      </c>
      <c r="AE94">
        <v>13</v>
      </c>
      <c r="AF94">
        <v>2</v>
      </c>
      <c r="AG94" s="6">
        <f>AL500CLE08[[#This Row],[Runs For]]-AL500CLE08[[#This Row],[Runs Against]]</f>
        <v>11</v>
      </c>
      <c r="AH94" s="6">
        <v>5</v>
      </c>
      <c r="AI94" s="6">
        <v>8</v>
      </c>
    </row>
    <row r="95" spans="1:35">
      <c r="A95">
        <v>92</v>
      </c>
      <c r="B95">
        <v>0</v>
      </c>
      <c r="C95">
        <f>IF(ALNYNYY08[[#This Row],[Run Differential]]&gt;0,1,0)</f>
        <v>0</v>
      </c>
      <c r="D95">
        <v>2</v>
      </c>
      <c r="E95">
        <v>4</v>
      </c>
      <c r="F95" s="6">
        <f>ALNYNYY08[[#This Row],[Runs For]]-ALNYNYY08[[#This Row],[Runs Against]]</f>
        <v>-2</v>
      </c>
      <c r="G95">
        <v>8</v>
      </c>
      <c r="H95" s="6">
        <v>9</v>
      </c>
      <c r="J95">
        <v>92</v>
      </c>
      <c r="K95">
        <v>0</v>
      </c>
      <c r="L95" s="6">
        <f>IF(ALBestLAA08[[#This Row],[Run Differential]]&gt;0,1,0)</f>
        <v>1</v>
      </c>
      <c r="M95">
        <v>11</v>
      </c>
      <c r="N95">
        <v>10</v>
      </c>
      <c r="O95" s="6">
        <f>ALBestLAA08[[#This Row],[Runs For]]-ALBestLAA08[[#This Row],[Runs Against]]</f>
        <v>1</v>
      </c>
      <c r="P95" s="6">
        <v>11</v>
      </c>
      <c r="Q95" s="6">
        <v>11</v>
      </c>
      <c r="S95">
        <v>92</v>
      </c>
      <c r="T95">
        <v>0</v>
      </c>
      <c r="U95" s="6">
        <f>IF(ALWorstSEA08[[#This Row],[Run Differential]]&gt;0,1,0)</f>
        <v>0</v>
      </c>
      <c r="V95">
        <v>2</v>
      </c>
      <c r="W95">
        <v>3</v>
      </c>
      <c r="X95" s="6">
        <f>ALWorstSEA08[[#This Row],[Runs For]]-ALWorstSEA08[[#This Row],[Runs Against]]</f>
        <v>-1</v>
      </c>
      <c r="Y95" s="6">
        <v>12</v>
      </c>
      <c r="Z95" s="6">
        <v>11</v>
      </c>
      <c r="AB95">
        <v>92</v>
      </c>
      <c r="AC95">
        <v>1</v>
      </c>
      <c r="AD95" s="6">
        <f>IF(AL500CLE08[[#This Row],[Run Differential]]&gt;0,1,0)</f>
        <v>1</v>
      </c>
      <c r="AE95">
        <v>5</v>
      </c>
      <c r="AF95">
        <v>0</v>
      </c>
      <c r="AG95" s="6">
        <f>AL500CLE08[[#This Row],[Runs For]]-AL500CLE08[[#This Row],[Runs Against]]</f>
        <v>5</v>
      </c>
      <c r="AH95" s="6">
        <v>7</v>
      </c>
      <c r="AI95" s="6">
        <v>8</v>
      </c>
    </row>
    <row r="96" spans="1:35">
      <c r="A96">
        <v>93</v>
      </c>
      <c r="B96">
        <v>0</v>
      </c>
      <c r="C96">
        <f>IF(ALNYNYY08[[#This Row],[Run Differential]]&gt;0,1,0)</f>
        <v>0</v>
      </c>
      <c r="D96">
        <v>0</v>
      </c>
      <c r="E96">
        <v>5</v>
      </c>
      <c r="F96" s="6">
        <f>ALNYNYY08[[#This Row],[Runs For]]-ALNYNYY08[[#This Row],[Runs Against]]</f>
        <v>-5</v>
      </c>
      <c r="G96">
        <v>4</v>
      </c>
      <c r="H96" s="6">
        <v>9</v>
      </c>
      <c r="J96">
        <v>93</v>
      </c>
      <c r="K96">
        <v>0</v>
      </c>
      <c r="L96" s="6">
        <f>IF(ALBestLAA08[[#This Row],[Run Differential]]&gt;0,1,0)</f>
        <v>0</v>
      </c>
      <c r="M96">
        <v>2</v>
      </c>
      <c r="N96">
        <v>9</v>
      </c>
      <c r="O96" s="6">
        <f>ALBestLAA08[[#This Row],[Runs For]]-ALBestLAA08[[#This Row],[Runs Against]]</f>
        <v>-7</v>
      </c>
      <c r="P96" s="6">
        <v>4</v>
      </c>
      <c r="Q96" s="6">
        <v>9</v>
      </c>
      <c r="S96">
        <v>93</v>
      </c>
      <c r="T96">
        <v>0</v>
      </c>
      <c r="U96" s="6">
        <f>IF(ALWorstSEA08[[#This Row],[Run Differential]]&gt;0,1,0)</f>
        <v>0</v>
      </c>
      <c r="V96">
        <v>1</v>
      </c>
      <c r="W96">
        <v>3</v>
      </c>
      <c r="X96" s="6">
        <f>ALWorstSEA08[[#This Row],[Runs For]]-ALWorstSEA08[[#This Row],[Runs Against]]</f>
        <v>-2</v>
      </c>
      <c r="Y96" s="6">
        <v>5</v>
      </c>
      <c r="Z96" s="6">
        <v>9</v>
      </c>
      <c r="AB96">
        <v>93</v>
      </c>
      <c r="AC96">
        <v>1</v>
      </c>
      <c r="AD96" s="6">
        <f>IF(AL500CLE08[[#This Row],[Run Differential]]&gt;0,1,0)</f>
        <v>1</v>
      </c>
      <c r="AE96">
        <v>8</v>
      </c>
      <c r="AF96">
        <v>4</v>
      </c>
      <c r="AG96" s="6">
        <f>AL500CLE08[[#This Row],[Runs For]]-AL500CLE08[[#This Row],[Runs Against]]</f>
        <v>4</v>
      </c>
      <c r="AH96" s="6">
        <v>9</v>
      </c>
      <c r="AI96" s="6">
        <v>8</v>
      </c>
    </row>
    <row r="97" spans="1:35">
      <c r="A97">
        <v>94</v>
      </c>
      <c r="B97">
        <v>0</v>
      </c>
      <c r="C97">
        <f>IF(ALNYNYY08[[#This Row],[Run Differential]]&gt;0,1,0)</f>
        <v>1</v>
      </c>
      <c r="D97">
        <v>9</v>
      </c>
      <c r="E97">
        <v>4</v>
      </c>
      <c r="F97" s="6">
        <f>ALNYNYY08[[#This Row],[Runs For]]-ALNYNYY08[[#This Row],[Runs Against]]</f>
        <v>5</v>
      </c>
      <c r="G97">
        <v>7</v>
      </c>
      <c r="H97" s="6">
        <v>9</v>
      </c>
      <c r="J97">
        <v>94</v>
      </c>
      <c r="K97">
        <v>0</v>
      </c>
      <c r="L97" s="6">
        <f>IF(ALBestLAA08[[#This Row],[Run Differential]]&gt;0,1,0)</f>
        <v>1</v>
      </c>
      <c r="M97">
        <v>4</v>
      </c>
      <c r="N97">
        <v>1</v>
      </c>
      <c r="O97" s="6">
        <f>ALBestLAA08[[#This Row],[Runs For]]-ALBestLAA08[[#This Row],[Runs Against]]</f>
        <v>3</v>
      </c>
      <c r="P97" s="6">
        <v>9</v>
      </c>
      <c r="Q97" s="6">
        <v>9</v>
      </c>
      <c r="S97">
        <v>94</v>
      </c>
      <c r="T97">
        <v>0</v>
      </c>
      <c r="U97" s="6">
        <f>IF(ALWorstSEA08[[#This Row],[Run Differential]]&gt;0,1,0)</f>
        <v>0</v>
      </c>
      <c r="V97">
        <v>4</v>
      </c>
      <c r="W97">
        <v>5</v>
      </c>
      <c r="X97" s="6">
        <f>ALWorstSEA08[[#This Row],[Runs For]]-ALWorstSEA08[[#This Row],[Runs Against]]</f>
        <v>-1</v>
      </c>
      <c r="Y97" s="6">
        <v>5</v>
      </c>
      <c r="Z97" s="6">
        <v>9</v>
      </c>
      <c r="AB97">
        <v>94</v>
      </c>
      <c r="AC97">
        <v>1</v>
      </c>
      <c r="AD97" s="6">
        <f>IF(AL500CLE08[[#This Row],[Run Differential]]&gt;0,1,0)</f>
        <v>1</v>
      </c>
      <c r="AE97">
        <v>5</v>
      </c>
      <c r="AF97">
        <v>2</v>
      </c>
      <c r="AG97" s="6">
        <f>AL500CLE08[[#This Row],[Runs For]]-AL500CLE08[[#This Row],[Runs Against]]</f>
        <v>3</v>
      </c>
      <c r="AH97" s="6">
        <v>7</v>
      </c>
      <c r="AI97" s="6">
        <v>8</v>
      </c>
    </row>
    <row r="98" spans="1:35">
      <c r="A98">
        <v>95</v>
      </c>
      <c r="B98">
        <v>0</v>
      </c>
      <c r="C98">
        <f>IF(ALNYNYY08[[#This Row],[Run Differential]]&gt;0,1,0)</f>
        <v>0</v>
      </c>
      <c r="D98">
        <v>1</v>
      </c>
      <c r="E98">
        <v>4</v>
      </c>
      <c r="F98" s="6">
        <f>ALNYNYY08[[#This Row],[Runs For]]-ALNYNYY08[[#This Row],[Runs Against]]</f>
        <v>-3</v>
      </c>
      <c r="G98">
        <v>5</v>
      </c>
      <c r="H98" s="6">
        <v>9</v>
      </c>
      <c r="J98">
        <v>95</v>
      </c>
      <c r="K98">
        <v>0</v>
      </c>
      <c r="L98" s="6">
        <f>IF(ALBestLAA08[[#This Row],[Run Differential]]&gt;0,1,0)</f>
        <v>1</v>
      </c>
      <c r="M98">
        <v>4</v>
      </c>
      <c r="N98">
        <v>3</v>
      </c>
      <c r="O98" s="6">
        <f>ALBestLAA08[[#This Row],[Runs For]]-ALBestLAA08[[#This Row],[Runs Against]]</f>
        <v>1</v>
      </c>
      <c r="P98" s="6">
        <v>6</v>
      </c>
      <c r="Q98" s="6">
        <v>9</v>
      </c>
      <c r="S98">
        <v>95</v>
      </c>
      <c r="T98">
        <v>0</v>
      </c>
      <c r="U98" s="6">
        <f>IF(ALWorstSEA08[[#This Row],[Run Differential]]&gt;0,1,0)</f>
        <v>1</v>
      </c>
      <c r="V98">
        <v>4</v>
      </c>
      <c r="W98">
        <v>3</v>
      </c>
      <c r="X98" s="6">
        <f>ALWorstSEA08[[#This Row],[Runs For]]-ALWorstSEA08[[#This Row],[Runs Against]]</f>
        <v>1</v>
      </c>
      <c r="Y98" s="6">
        <v>4</v>
      </c>
      <c r="Z98" s="6">
        <v>9</v>
      </c>
      <c r="AB98">
        <v>95</v>
      </c>
      <c r="AC98">
        <v>0</v>
      </c>
      <c r="AD98" s="6">
        <f>IF(AL500CLE08[[#This Row],[Run Differential]]&gt;0,1,0)</f>
        <v>0</v>
      </c>
      <c r="AE98">
        <v>2</v>
      </c>
      <c r="AF98">
        <v>8</v>
      </c>
      <c r="AG98" s="6">
        <f>AL500CLE08[[#This Row],[Runs For]]-AL500CLE08[[#This Row],[Runs Against]]</f>
        <v>-6</v>
      </c>
      <c r="AH98" s="6">
        <v>7</v>
      </c>
      <c r="AI98" s="6">
        <v>9</v>
      </c>
    </row>
    <row r="99" spans="1:35">
      <c r="A99">
        <v>96</v>
      </c>
      <c r="B99">
        <v>1</v>
      </c>
      <c r="C99">
        <f>IF(ALNYNYY08[[#This Row],[Run Differential]]&gt;0,1,0)</f>
        <v>1</v>
      </c>
      <c r="D99">
        <v>7</v>
      </c>
      <c r="E99">
        <v>1</v>
      </c>
      <c r="F99" s="6">
        <f>ALNYNYY08[[#This Row],[Runs For]]-ALNYNYY08[[#This Row],[Runs Against]]</f>
        <v>6</v>
      </c>
      <c r="G99">
        <v>8</v>
      </c>
      <c r="H99" s="6">
        <v>8</v>
      </c>
      <c r="J99">
        <v>96</v>
      </c>
      <c r="K99">
        <v>1</v>
      </c>
      <c r="L99" s="6">
        <f>IF(ALBestLAA08[[#This Row],[Run Differential]]&gt;0,1,0)</f>
        <v>1</v>
      </c>
      <c r="M99">
        <v>11</v>
      </c>
      <c r="N99">
        <v>3</v>
      </c>
      <c r="O99" s="6">
        <f>ALBestLAA08[[#This Row],[Runs For]]-ALBestLAA08[[#This Row],[Runs Against]]</f>
        <v>8</v>
      </c>
      <c r="P99" s="6">
        <v>6</v>
      </c>
      <c r="Q99" s="6">
        <v>8</v>
      </c>
      <c r="S99">
        <v>96</v>
      </c>
      <c r="T99">
        <v>1</v>
      </c>
      <c r="U99" s="6">
        <f>IF(ALWorstSEA08[[#This Row],[Run Differential]]&gt;0,1,0)</f>
        <v>1</v>
      </c>
      <c r="V99">
        <v>8</v>
      </c>
      <c r="W99">
        <v>2</v>
      </c>
      <c r="X99" s="6">
        <f>ALWorstSEA08[[#This Row],[Runs For]]-ALWorstSEA08[[#This Row],[Runs Against]]</f>
        <v>6</v>
      </c>
      <c r="Y99" s="6">
        <v>9</v>
      </c>
      <c r="Z99" s="6">
        <v>8</v>
      </c>
      <c r="AB99">
        <v>96</v>
      </c>
      <c r="AC99">
        <v>0</v>
      </c>
      <c r="AD99" s="6">
        <f>IF(AL500CLE08[[#This Row],[Run Differential]]&gt;0,1,0)</f>
        <v>1</v>
      </c>
      <c r="AE99">
        <v>9</v>
      </c>
      <c r="AF99">
        <v>6</v>
      </c>
      <c r="AG99" s="6">
        <f>AL500CLE08[[#This Row],[Runs For]]-AL500CLE08[[#This Row],[Runs Against]]</f>
        <v>3</v>
      </c>
      <c r="AH99" s="6">
        <v>10</v>
      </c>
      <c r="AI99" s="6">
        <v>9</v>
      </c>
    </row>
    <row r="100" spans="1:35">
      <c r="A100">
        <v>97</v>
      </c>
      <c r="B100">
        <v>1</v>
      </c>
      <c r="C100">
        <f>IF(ALNYNYY08[[#This Row],[Run Differential]]&gt;0,1,0)</f>
        <v>1</v>
      </c>
      <c r="D100">
        <v>4</v>
      </c>
      <c r="E100">
        <v>3</v>
      </c>
      <c r="F100" s="6">
        <f>ALNYNYY08[[#This Row],[Runs For]]-ALNYNYY08[[#This Row],[Runs Against]]</f>
        <v>1</v>
      </c>
      <c r="G100">
        <v>21</v>
      </c>
      <c r="H100" s="6">
        <v>12</v>
      </c>
      <c r="J100">
        <v>97</v>
      </c>
      <c r="K100">
        <v>1</v>
      </c>
      <c r="L100" s="6">
        <f>IF(ALBestLAA08[[#This Row],[Run Differential]]&gt;0,1,0)</f>
        <v>1</v>
      </c>
      <c r="M100">
        <v>4</v>
      </c>
      <c r="N100">
        <v>2</v>
      </c>
      <c r="O100" s="6">
        <f>ALBestLAA08[[#This Row],[Runs For]]-ALBestLAA08[[#This Row],[Runs Against]]</f>
        <v>2</v>
      </c>
      <c r="P100" s="6">
        <v>5</v>
      </c>
      <c r="Q100" s="6">
        <v>8</v>
      </c>
      <c r="S100">
        <v>97</v>
      </c>
      <c r="T100">
        <v>1</v>
      </c>
      <c r="U100" s="6">
        <f>IF(ALWorstSEA08[[#This Row],[Run Differential]]&gt;0,1,0)</f>
        <v>0</v>
      </c>
      <c r="V100">
        <v>6</v>
      </c>
      <c r="W100">
        <v>9</v>
      </c>
      <c r="X100" s="6">
        <f>ALWorstSEA08[[#This Row],[Runs For]]-ALWorstSEA08[[#This Row],[Runs Against]]</f>
        <v>-3</v>
      </c>
      <c r="Y100" s="6">
        <v>6</v>
      </c>
      <c r="Z100" s="6">
        <v>9</v>
      </c>
      <c r="AB100">
        <v>97</v>
      </c>
      <c r="AC100">
        <v>0</v>
      </c>
      <c r="AD100" s="6">
        <f>IF(AL500CLE08[[#This Row],[Run Differential]]&gt;0,1,0)</f>
        <v>1</v>
      </c>
      <c r="AE100">
        <v>6</v>
      </c>
      <c r="AF100">
        <v>2</v>
      </c>
      <c r="AG100" s="6">
        <f>AL500CLE08[[#This Row],[Runs For]]-AL500CLE08[[#This Row],[Runs Against]]</f>
        <v>4</v>
      </c>
      <c r="AH100" s="6">
        <v>6</v>
      </c>
      <c r="AI100" s="6">
        <v>9</v>
      </c>
    </row>
    <row r="101" spans="1:35">
      <c r="A101">
        <v>98</v>
      </c>
      <c r="B101">
        <v>1</v>
      </c>
      <c r="C101">
        <f>IF(ALNYNYY08[[#This Row],[Run Differential]]&gt;0,1,0)</f>
        <v>1</v>
      </c>
      <c r="D101">
        <v>2</v>
      </c>
      <c r="E101">
        <v>1</v>
      </c>
      <c r="F101" s="6">
        <f>ALNYNYY08[[#This Row],[Runs For]]-ALNYNYY08[[#This Row],[Runs Against]]</f>
        <v>1</v>
      </c>
      <c r="G101">
        <v>6</v>
      </c>
      <c r="H101" s="6">
        <v>8</v>
      </c>
      <c r="J101">
        <v>98</v>
      </c>
      <c r="K101">
        <v>1</v>
      </c>
      <c r="L101" s="6">
        <f>IF(ALBestLAA08[[#This Row],[Run Differential]]&gt;0,1,0)</f>
        <v>1</v>
      </c>
      <c r="M101">
        <v>5</v>
      </c>
      <c r="N101">
        <v>3</v>
      </c>
      <c r="O101" s="6">
        <f>ALBestLAA08[[#This Row],[Runs For]]-ALBestLAA08[[#This Row],[Runs Against]]</f>
        <v>2</v>
      </c>
      <c r="P101" s="6">
        <v>2</v>
      </c>
      <c r="Q101" s="6">
        <v>8</v>
      </c>
      <c r="S101">
        <v>98</v>
      </c>
      <c r="T101">
        <v>1</v>
      </c>
      <c r="U101" s="6">
        <f>IF(ALWorstSEA08[[#This Row],[Run Differential]]&gt;0,1,0)</f>
        <v>0</v>
      </c>
      <c r="V101">
        <v>2</v>
      </c>
      <c r="W101">
        <v>6</v>
      </c>
      <c r="X101" s="6">
        <f>ALWorstSEA08[[#This Row],[Runs For]]-ALWorstSEA08[[#This Row],[Runs Against]]</f>
        <v>-4</v>
      </c>
      <c r="Y101" s="6">
        <v>7</v>
      </c>
      <c r="Z101" s="6">
        <v>9</v>
      </c>
      <c r="AB101">
        <v>98</v>
      </c>
      <c r="AC101">
        <v>0</v>
      </c>
      <c r="AD101" s="6">
        <f>IF(AL500CLE08[[#This Row],[Run Differential]]&gt;0,1,0)</f>
        <v>1</v>
      </c>
      <c r="AE101">
        <v>5</v>
      </c>
      <c r="AF101">
        <v>2</v>
      </c>
      <c r="AG101" s="6">
        <f>AL500CLE08[[#This Row],[Runs For]]-AL500CLE08[[#This Row],[Runs Against]]</f>
        <v>3</v>
      </c>
      <c r="AH101" s="6">
        <v>5</v>
      </c>
      <c r="AI101" s="6">
        <v>9</v>
      </c>
    </row>
    <row r="102" spans="1:35">
      <c r="A102">
        <v>99</v>
      </c>
      <c r="B102">
        <v>1</v>
      </c>
      <c r="C102">
        <f>IF(ALNYNYY08[[#This Row],[Run Differential]]&gt;0,1,0)</f>
        <v>1</v>
      </c>
      <c r="D102">
        <v>12</v>
      </c>
      <c r="E102">
        <v>4</v>
      </c>
      <c r="F102" s="6">
        <f>ALNYNYY08[[#This Row],[Runs For]]-ALNYNYY08[[#This Row],[Runs Against]]</f>
        <v>8</v>
      </c>
      <c r="G102">
        <v>7</v>
      </c>
      <c r="H102" s="6">
        <v>8</v>
      </c>
      <c r="J102">
        <v>99</v>
      </c>
      <c r="K102">
        <v>1</v>
      </c>
      <c r="L102" s="6">
        <f>IF(ALBestLAA08[[#This Row],[Run Differential]]&gt;0,1,0)</f>
        <v>0</v>
      </c>
      <c r="M102">
        <v>2</v>
      </c>
      <c r="N102">
        <v>5</v>
      </c>
      <c r="O102" s="6">
        <f>ALBestLAA08[[#This Row],[Runs For]]-ALBestLAA08[[#This Row],[Runs Against]]</f>
        <v>-3</v>
      </c>
      <c r="P102" s="6">
        <v>9</v>
      </c>
      <c r="Q102" s="6">
        <v>9</v>
      </c>
      <c r="S102">
        <v>99</v>
      </c>
      <c r="T102">
        <v>1</v>
      </c>
      <c r="U102" s="6">
        <f>IF(ALWorstSEA08[[#This Row],[Run Differential]]&gt;0,1,0)</f>
        <v>0</v>
      </c>
      <c r="V102">
        <v>0</v>
      </c>
      <c r="W102">
        <v>4</v>
      </c>
      <c r="X102" s="6">
        <f>ALWorstSEA08[[#This Row],[Runs For]]-ALWorstSEA08[[#This Row],[Runs Against]]</f>
        <v>-4</v>
      </c>
      <c r="Y102" s="6">
        <v>6</v>
      </c>
      <c r="Z102" s="6">
        <v>9</v>
      </c>
      <c r="AB102">
        <v>99</v>
      </c>
      <c r="AC102">
        <v>0</v>
      </c>
      <c r="AD102" s="6">
        <f>IF(AL500CLE08[[#This Row],[Run Differential]]&gt;0,1,0)</f>
        <v>0</v>
      </c>
      <c r="AE102">
        <v>2</v>
      </c>
      <c r="AF102">
        <v>3</v>
      </c>
      <c r="AG102" s="6">
        <f>AL500CLE08[[#This Row],[Runs For]]-AL500CLE08[[#This Row],[Runs Against]]</f>
        <v>-1</v>
      </c>
      <c r="AH102" s="6">
        <v>9</v>
      </c>
      <c r="AI102" s="6">
        <v>9</v>
      </c>
    </row>
    <row r="103" spans="1:35">
      <c r="A103">
        <v>100</v>
      </c>
      <c r="B103">
        <v>1</v>
      </c>
      <c r="C103">
        <f>IF(ALNYNYY08[[#This Row],[Run Differential]]&gt;0,1,0)</f>
        <v>1</v>
      </c>
      <c r="D103">
        <v>8</v>
      </c>
      <c r="E103">
        <v>2</v>
      </c>
      <c r="F103" s="6">
        <f>ALNYNYY08[[#This Row],[Runs For]]-ALNYNYY08[[#This Row],[Runs Against]]</f>
        <v>6</v>
      </c>
      <c r="G103">
        <v>6</v>
      </c>
      <c r="H103" s="6">
        <v>8</v>
      </c>
      <c r="J103">
        <v>100</v>
      </c>
      <c r="K103">
        <v>1</v>
      </c>
      <c r="L103" s="6">
        <f>IF(ALBestLAA08[[#This Row],[Run Differential]]&gt;0,1,0)</f>
        <v>1</v>
      </c>
      <c r="M103">
        <v>3</v>
      </c>
      <c r="N103">
        <v>2</v>
      </c>
      <c r="O103" s="6">
        <f>ALBestLAA08[[#This Row],[Runs For]]-ALBestLAA08[[#This Row],[Runs Against]]</f>
        <v>1</v>
      </c>
      <c r="P103" s="6">
        <v>3</v>
      </c>
      <c r="Q103" s="6">
        <v>8</v>
      </c>
      <c r="S103">
        <v>100</v>
      </c>
      <c r="T103">
        <v>1</v>
      </c>
      <c r="U103" s="6">
        <f>IF(ALWorstSEA08[[#This Row],[Run Differential]]&gt;0,1,0)</f>
        <v>0</v>
      </c>
      <c r="V103">
        <v>2</v>
      </c>
      <c r="W103">
        <v>4</v>
      </c>
      <c r="X103" s="6">
        <f>ALWorstSEA08[[#This Row],[Runs For]]-ALWorstSEA08[[#This Row],[Runs Against]]</f>
        <v>-2</v>
      </c>
      <c r="Y103" s="6">
        <v>5</v>
      </c>
      <c r="Z103" s="6">
        <v>9</v>
      </c>
      <c r="AB103">
        <v>100</v>
      </c>
      <c r="AC103">
        <v>0</v>
      </c>
      <c r="AD103" s="6">
        <f>IF(AL500CLE08[[#This Row],[Run Differential]]&gt;0,1,0)</f>
        <v>0</v>
      </c>
      <c r="AE103">
        <v>11</v>
      </c>
      <c r="AF103">
        <v>14</v>
      </c>
      <c r="AG103" s="6">
        <f>AL500CLE08[[#This Row],[Runs For]]-AL500CLE08[[#This Row],[Runs Against]]</f>
        <v>-3</v>
      </c>
      <c r="AH103" s="6">
        <v>10</v>
      </c>
      <c r="AI103" s="6">
        <v>9</v>
      </c>
    </row>
    <row r="104" spans="1:35">
      <c r="A104">
        <v>101</v>
      </c>
      <c r="B104">
        <v>1</v>
      </c>
      <c r="C104">
        <f>IF(ALNYNYY08[[#This Row],[Run Differential]]&gt;0,1,0)</f>
        <v>1</v>
      </c>
      <c r="D104">
        <v>5</v>
      </c>
      <c r="E104">
        <v>1</v>
      </c>
      <c r="F104" s="6">
        <f>ALNYNYY08[[#This Row],[Runs For]]-ALNYNYY08[[#This Row],[Runs Against]]</f>
        <v>4</v>
      </c>
      <c r="G104">
        <v>4</v>
      </c>
      <c r="H104" s="6">
        <v>8</v>
      </c>
      <c r="J104">
        <v>101</v>
      </c>
      <c r="K104">
        <v>1</v>
      </c>
      <c r="L104" s="6">
        <f>IF(ALBestLAA08[[#This Row],[Run Differential]]&gt;0,1,0)</f>
        <v>1</v>
      </c>
      <c r="M104">
        <v>14</v>
      </c>
      <c r="N104">
        <v>11</v>
      </c>
      <c r="O104" s="6">
        <f>ALBestLAA08[[#This Row],[Runs For]]-ALBestLAA08[[#This Row],[Runs Against]]</f>
        <v>3</v>
      </c>
      <c r="P104" s="6">
        <v>8</v>
      </c>
      <c r="Q104" s="6">
        <v>8</v>
      </c>
      <c r="S104">
        <v>101</v>
      </c>
      <c r="T104">
        <v>1</v>
      </c>
      <c r="U104" s="6">
        <f>IF(ALWorstSEA08[[#This Row],[Run Differential]]&gt;0,1,0)</f>
        <v>0</v>
      </c>
      <c r="V104">
        <v>3</v>
      </c>
      <c r="W104">
        <v>6</v>
      </c>
      <c r="X104" s="6">
        <f>ALWorstSEA08[[#This Row],[Runs For]]-ALWorstSEA08[[#This Row],[Runs Against]]</f>
        <v>-3</v>
      </c>
      <c r="Y104" s="6">
        <v>10</v>
      </c>
      <c r="Z104" s="6">
        <v>12</v>
      </c>
      <c r="AB104">
        <v>101</v>
      </c>
      <c r="AC104">
        <v>1</v>
      </c>
      <c r="AD104" s="6">
        <f>IF(AL500CLE08[[#This Row],[Run Differential]]&gt;0,1,0)</f>
        <v>1</v>
      </c>
      <c r="AE104">
        <v>5</v>
      </c>
      <c r="AF104">
        <v>4</v>
      </c>
      <c r="AG104" s="6">
        <f>AL500CLE08[[#This Row],[Runs For]]-AL500CLE08[[#This Row],[Runs Against]]</f>
        <v>1</v>
      </c>
      <c r="AH104" s="6">
        <v>9</v>
      </c>
      <c r="AI104" s="6">
        <v>8</v>
      </c>
    </row>
    <row r="105" spans="1:35">
      <c r="A105">
        <v>102</v>
      </c>
      <c r="B105">
        <v>0</v>
      </c>
      <c r="C105">
        <f>IF(ALNYNYY08[[#This Row],[Run Differential]]&gt;0,1,0)</f>
        <v>1</v>
      </c>
      <c r="D105">
        <v>1</v>
      </c>
      <c r="E105">
        <v>0</v>
      </c>
      <c r="F105" s="6">
        <f>ALNYNYY08[[#This Row],[Runs For]]-ALNYNYY08[[#This Row],[Runs Against]]</f>
        <v>1</v>
      </c>
      <c r="G105">
        <v>7</v>
      </c>
      <c r="H105" s="6">
        <v>9</v>
      </c>
      <c r="J105">
        <v>102</v>
      </c>
      <c r="K105">
        <v>0</v>
      </c>
      <c r="L105" s="6">
        <f>IF(ALBestLAA08[[#This Row],[Run Differential]]&gt;0,1,0)</f>
        <v>1</v>
      </c>
      <c r="M105">
        <v>6</v>
      </c>
      <c r="N105">
        <v>5</v>
      </c>
      <c r="O105" s="6">
        <f>ALBestLAA08[[#This Row],[Runs For]]-ALBestLAA08[[#This Row],[Runs Against]]</f>
        <v>1</v>
      </c>
      <c r="P105" s="6">
        <v>5</v>
      </c>
      <c r="Q105" s="6">
        <v>9</v>
      </c>
      <c r="S105">
        <v>102</v>
      </c>
      <c r="T105">
        <v>0</v>
      </c>
      <c r="U105" s="6">
        <f>IF(ALWorstSEA08[[#This Row],[Run Differential]]&gt;0,1,0)</f>
        <v>0</v>
      </c>
      <c r="V105">
        <v>4</v>
      </c>
      <c r="W105">
        <v>5</v>
      </c>
      <c r="X105" s="6">
        <f>ALWorstSEA08[[#This Row],[Runs For]]-ALWorstSEA08[[#This Row],[Runs Against]]</f>
        <v>-1</v>
      </c>
      <c r="Y105" s="6">
        <v>6</v>
      </c>
      <c r="Z105" s="6">
        <v>10</v>
      </c>
      <c r="AB105">
        <v>102</v>
      </c>
      <c r="AC105">
        <v>1</v>
      </c>
      <c r="AD105" s="6">
        <f>IF(AL500CLE08[[#This Row],[Run Differential]]&gt;0,1,0)</f>
        <v>0</v>
      </c>
      <c r="AE105">
        <v>4</v>
      </c>
      <c r="AF105">
        <v>11</v>
      </c>
      <c r="AG105" s="6">
        <f>AL500CLE08[[#This Row],[Runs For]]-AL500CLE08[[#This Row],[Runs Against]]</f>
        <v>-7</v>
      </c>
      <c r="AH105" s="6">
        <v>7</v>
      </c>
      <c r="AI105" s="6">
        <v>9</v>
      </c>
    </row>
    <row r="106" spans="1:35">
      <c r="A106">
        <v>103</v>
      </c>
      <c r="B106">
        <v>0</v>
      </c>
      <c r="C106">
        <f>IF(ALNYNYY08[[#This Row],[Run Differential]]&gt;0,1,0)</f>
        <v>1</v>
      </c>
      <c r="D106">
        <v>10</v>
      </c>
      <c r="E106">
        <v>3</v>
      </c>
      <c r="F106" s="6">
        <f>ALNYNYY08[[#This Row],[Runs For]]-ALNYNYY08[[#This Row],[Runs Against]]</f>
        <v>7</v>
      </c>
      <c r="G106">
        <v>10</v>
      </c>
      <c r="H106" s="6">
        <v>9</v>
      </c>
      <c r="J106">
        <v>103</v>
      </c>
      <c r="K106">
        <v>0</v>
      </c>
      <c r="L106" s="6">
        <f>IF(ALBestLAA08[[#This Row],[Run Differential]]&gt;0,1,0)</f>
        <v>1</v>
      </c>
      <c r="M106">
        <v>11</v>
      </c>
      <c r="N106">
        <v>6</v>
      </c>
      <c r="O106" s="6">
        <f>ALBestLAA08[[#This Row],[Runs For]]-ALBestLAA08[[#This Row],[Runs Against]]</f>
        <v>5</v>
      </c>
      <c r="P106" s="6">
        <v>5</v>
      </c>
      <c r="Q106" s="6">
        <v>9</v>
      </c>
      <c r="S106">
        <v>103</v>
      </c>
      <c r="T106">
        <v>0</v>
      </c>
      <c r="U106" s="6">
        <f>IF(ALWorstSEA08[[#This Row],[Run Differential]]&gt;0,1,0)</f>
        <v>0</v>
      </c>
      <c r="V106">
        <v>3</v>
      </c>
      <c r="W106">
        <v>8</v>
      </c>
      <c r="X106" s="6">
        <f>ALWorstSEA08[[#This Row],[Runs For]]-ALWorstSEA08[[#This Row],[Runs Against]]</f>
        <v>-5</v>
      </c>
      <c r="Y106" s="6">
        <v>9</v>
      </c>
      <c r="Z106" s="6">
        <v>9</v>
      </c>
      <c r="AB106">
        <v>103</v>
      </c>
      <c r="AC106">
        <v>1</v>
      </c>
      <c r="AD106" s="6">
        <f>IF(AL500CLE08[[#This Row],[Run Differential]]&gt;0,1,0)</f>
        <v>0</v>
      </c>
      <c r="AE106">
        <v>2</v>
      </c>
      <c r="AF106">
        <v>4</v>
      </c>
      <c r="AG106" s="6">
        <f>AL500CLE08[[#This Row],[Runs For]]-AL500CLE08[[#This Row],[Runs Against]]</f>
        <v>-2</v>
      </c>
      <c r="AH106" s="6">
        <v>5</v>
      </c>
      <c r="AI106" s="6">
        <v>9</v>
      </c>
    </row>
    <row r="107" spans="1:35">
      <c r="A107">
        <v>104</v>
      </c>
      <c r="B107">
        <v>0</v>
      </c>
      <c r="C107">
        <f>IF(ALNYNYY08[[#This Row],[Run Differential]]&gt;0,1,0)</f>
        <v>0</v>
      </c>
      <c r="D107">
        <v>2</v>
      </c>
      <c r="E107">
        <v>9</v>
      </c>
      <c r="F107" s="6">
        <f>ALNYNYY08[[#This Row],[Runs For]]-ALNYNYY08[[#This Row],[Runs Against]]</f>
        <v>-7</v>
      </c>
      <c r="G107">
        <v>7</v>
      </c>
      <c r="H107" s="6">
        <v>9</v>
      </c>
      <c r="J107">
        <v>104</v>
      </c>
      <c r="K107">
        <v>0</v>
      </c>
      <c r="L107" s="6">
        <f>IF(ALBestLAA08[[#This Row],[Run Differential]]&gt;0,1,0)</f>
        <v>0</v>
      </c>
      <c r="M107">
        <v>2</v>
      </c>
      <c r="N107">
        <v>5</v>
      </c>
      <c r="O107" s="6">
        <f>ALBestLAA08[[#This Row],[Runs For]]-ALBestLAA08[[#This Row],[Runs Against]]</f>
        <v>-3</v>
      </c>
      <c r="P107" s="6">
        <v>6</v>
      </c>
      <c r="Q107" s="6">
        <v>9</v>
      </c>
      <c r="S107">
        <v>104</v>
      </c>
      <c r="T107">
        <v>0</v>
      </c>
      <c r="U107" s="6">
        <f>IF(ALWorstSEA08[[#This Row],[Run Differential]]&gt;0,1,0)</f>
        <v>1</v>
      </c>
      <c r="V107">
        <v>5</v>
      </c>
      <c r="W107">
        <v>1</v>
      </c>
      <c r="X107" s="6">
        <f>ALWorstSEA08[[#This Row],[Runs For]]-ALWorstSEA08[[#This Row],[Runs Against]]</f>
        <v>4</v>
      </c>
      <c r="Y107" s="6">
        <v>9</v>
      </c>
      <c r="Z107" s="6">
        <v>9</v>
      </c>
      <c r="AB107">
        <v>104</v>
      </c>
      <c r="AC107">
        <v>1</v>
      </c>
      <c r="AD107" s="6">
        <f>IF(AL500CLE08[[#This Row],[Run Differential]]&gt;0,1,0)</f>
        <v>1</v>
      </c>
      <c r="AE107">
        <v>5</v>
      </c>
      <c r="AF107">
        <v>0</v>
      </c>
      <c r="AG107" s="6">
        <f>AL500CLE08[[#This Row],[Runs For]]-AL500CLE08[[#This Row],[Runs Against]]</f>
        <v>5</v>
      </c>
      <c r="AH107" s="6">
        <v>7</v>
      </c>
      <c r="AI107" s="6">
        <v>8</v>
      </c>
    </row>
    <row r="108" spans="1:35">
      <c r="A108">
        <v>105</v>
      </c>
      <c r="B108">
        <v>1</v>
      </c>
      <c r="C108">
        <f>IF(ALNYNYY08[[#This Row],[Run Differential]]&gt;0,1,0)</f>
        <v>0</v>
      </c>
      <c r="D108">
        <v>4</v>
      </c>
      <c r="E108">
        <v>13</v>
      </c>
      <c r="F108" s="6">
        <f>ALNYNYY08[[#This Row],[Runs For]]-ALNYNYY08[[#This Row],[Runs Against]]</f>
        <v>-9</v>
      </c>
      <c r="G108">
        <v>10</v>
      </c>
      <c r="H108" s="6">
        <v>9</v>
      </c>
      <c r="J108">
        <v>105</v>
      </c>
      <c r="K108">
        <v>0</v>
      </c>
      <c r="L108" s="6">
        <f>IF(ALBestLAA08[[#This Row],[Run Differential]]&gt;0,1,0)</f>
        <v>1</v>
      </c>
      <c r="M108">
        <v>7</v>
      </c>
      <c r="N108">
        <v>5</v>
      </c>
      <c r="O108" s="6">
        <f>ALBestLAA08[[#This Row],[Runs For]]-ALBestLAA08[[#This Row],[Runs Against]]</f>
        <v>2</v>
      </c>
      <c r="P108" s="6">
        <v>4</v>
      </c>
      <c r="Q108" s="6">
        <v>9</v>
      </c>
      <c r="S108">
        <v>105</v>
      </c>
      <c r="T108">
        <v>0</v>
      </c>
      <c r="U108" s="6">
        <f>IF(ALWorstSEA08[[#This Row],[Run Differential]]&gt;0,1,0)</f>
        <v>1</v>
      </c>
      <c r="V108">
        <v>7</v>
      </c>
      <c r="W108">
        <v>5</v>
      </c>
      <c r="X108" s="6">
        <f>ALWorstSEA08[[#This Row],[Runs For]]-ALWorstSEA08[[#This Row],[Runs Against]]</f>
        <v>2</v>
      </c>
      <c r="Y108" s="6">
        <v>4</v>
      </c>
      <c r="Z108" s="6">
        <v>9</v>
      </c>
      <c r="AB108">
        <v>105</v>
      </c>
      <c r="AC108">
        <v>1</v>
      </c>
      <c r="AD108" s="6">
        <f>IF(AL500CLE08[[#This Row],[Run Differential]]&gt;0,1,0)</f>
        <v>0</v>
      </c>
      <c r="AE108">
        <v>5</v>
      </c>
      <c r="AF108">
        <v>8</v>
      </c>
      <c r="AG108" s="6">
        <f>AL500CLE08[[#This Row],[Runs For]]-AL500CLE08[[#This Row],[Runs Against]]</f>
        <v>-3</v>
      </c>
      <c r="AH108" s="6">
        <v>8</v>
      </c>
      <c r="AI108" s="6">
        <v>9</v>
      </c>
    </row>
    <row r="109" spans="1:35">
      <c r="A109">
        <v>106</v>
      </c>
      <c r="B109">
        <v>1</v>
      </c>
      <c r="C109">
        <f>IF(ALNYNYY08[[#This Row],[Run Differential]]&gt;0,1,0)</f>
        <v>0</v>
      </c>
      <c r="D109">
        <v>6</v>
      </c>
      <c r="E109">
        <v>7</v>
      </c>
      <c r="F109" s="6">
        <f>ALNYNYY08[[#This Row],[Runs For]]-ALNYNYY08[[#This Row],[Runs Against]]</f>
        <v>-1</v>
      </c>
      <c r="G109">
        <v>10</v>
      </c>
      <c r="H109" s="6">
        <v>9</v>
      </c>
      <c r="J109">
        <v>106</v>
      </c>
      <c r="K109">
        <v>0</v>
      </c>
      <c r="L109" s="6">
        <f>IF(ALBestLAA08[[#This Row],[Run Differential]]&gt;0,1,0)</f>
        <v>1</v>
      </c>
      <c r="M109">
        <v>6</v>
      </c>
      <c r="N109">
        <v>2</v>
      </c>
      <c r="O109" s="6">
        <f>ALBestLAA08[[#This Row],[Runs For]]-ALBestLAA08[[#This Row],[Runs Against]]</f>
        <v>4</v>
      </c>
      <c r="P109" s="6">
        <v>3</v>
      </c>
      <c r="Q109" s="6">
        <v>9</v>
      </c>
      <c r="S109">
        <v>106</v>
      </c>
      <c r="T109">
        <v>0</v>
      </c>
      <c r="U109" s="6">
        <f>IF(ALWorstSEA08[[#This Row],[Run Differential]]&gt;0,1,0)</f>
        <v>0</v>
      </c>
      <c r="V109">
        <v>10</v>
      </c>
      <c r="W109">
        <v>11</v>
      </c>
      <c r="X109" s="6">
        <f>ALWorstSEA08[[#This Row],[Runs For]]-ALWorstSEA08[[#This Row],[Runs Against]]</f>
        <v>-1</v>
      </c>
      <c r="Y109" s="6">
        <v>8</v>
      </c>
      <c r="Z109" s="6">
        <v>9</v>
      </c>
      <c r="AB109">
        <v>106</v>
      </c>
      <c r="AC109">
        <v>1</v>
      </c>
      <c r="AD109" s="6">
        <f>IF(AL500CLE08[[#This Row],[Run Differential]]&gt;0,1,0)</f>
        <v>0</v>
      </c>
      <c r="AE109">
        <v>12</v>
      </c>
      <c r="AF109">
        <v>14</v>
      </c>
      <c r="AG109" s="6">
        <f>AL500CLE08[[#This Row],[Runs For]]-AL500CLE08[[#This Row],[Runs Against]]</f>
        <v>-2</v>
      </c>
      <c r="AH109" s="6">
        <v>14</v>
      </c>
      <c r="AI109" s="6">
        <v>13</v>
      </c>
    </row>
    <row r="110" spans="1:35">
      <c r="A110">
        <v>107</v>
      </c>
      <c r="B110">
        <v>1</v>
      </c>
      <c r="C110">
        <f>IF(ALNYNYY08[[#This Row],[Run Differential]]&gt;0,1,0)</f>
        <v>1</v>
      </c>
      <c r="D110">
        <v>13</v>
      </c>
      <c r="E110">
        <v>3</v>
      </c>
      <c r="F110" s="6">
        <f>ALNYNYY08[[#This Row],[Runs For]]-ALNYNYY08[[#This Row],[Runs Against]]</f>
        <v>10</v>
      </c>
      <c r="G110">
        <v>5</v>
      </c>
      <c r="H110" s="6">
        <v>8</v>
      </c>
      <c r="J110">
        <v>107</v>
      </c>
      <c r="K110">
        <v>0</v>
      </c>
      <c r="L110" s="6">
        <f>IF(ALBestLAA08[[#This Row],[Run Differential]]&gt;0,1,0)</f>
        <v>1</v>
      </c>
      <c r="M110">
        <v>9</v>
      </c>
      <c r="N110">
        <v>2</v>
      </c>
      <c r="O110" s="6">
        <f>ALBestLAA08[[#This Row],[Runs For]]-ALBestLAA08[[#This Row],[Runs Against]]</f>
        <v>7</v>
      </c>
      <c r="P110" s="6">
        <v>9</v>
      </c>
      <c r="Q110" s="6">
        <v>9</v>
      </c>
      <c r="S110">
        <v>107</v>
      </c>
      <c r="T110">
        <v>0</v>
      </c>
      <c r="U110" s="6">
        <f>IF(ALWorstSEA08[[#This Row],[Run Differential]]&gt;0,1,0)</f>
        <v>0</v>
      </c>
      <c r="V110">
        <v>3</v>
      </c>
      <c r="W110">
        <v>4</v>
      </c>
      <c r="X110" s="6">
        <f>ALWorstSEA08[[#This Row],[Runs For]]-ALWorstSEA08[[#This Row],[Runs Against]]</f>
        <v>-1</v>
      </c>
      <c r="Y110" s="6">
        <v>8</v>
      </c>
      <c r="Z110" s="6">
        <v>9</v>
      </c>
      <c r="AB110">
        <v>107</v>
      </c>
      <c r="AC110">
        <v>1</v>
      </c>
      <c r="AD110" s="6">
        <f>IF(AL500CLE08[[#This Row],[Run Differential]]&gt;0,1,0)</f>
        <v>1</v>
      </c>
      <c r="AE110">
        <v>9</v>
      </c>
      <c r="AF110">
        <v>4</v>
      </c>
      <c r="AG110" s="6">
        <f>AL500CLE08[[#This Row],[Runs For]]-AL500CLE08[[#This Row],[Runs Against]]</f>
        <v>5</v>
      </c>
      <c r="AH110" s="6">
        <v>7</v>
      </c>
      <c r="AI110" s="6">
        <v>8</v>
      </c>
    </row>
    <row r="111" spans="1:35">
      <c r="A111">
        <v>108</v>
      </c>
      <c r="B111">
        <v>1</v>
      </c>
      <c r="C111">
        <f>IF(ALNYNYY08[[#This Row],[Run Differential]]&gt;0,1,0)</f>
        <v>0</v>
      </c>
      <c r="D111">
        <v>6</v>
      </c>
      <c r="E111">
        <v>12</v>
      </c>
      <c r="F111" s="6">
        <f>ALNYNYY08[[#This Row],[Runs For]]-ALNYNYY08[[#This Row],[Runs Against]]</f>
        <v>-6</v>
      </c>
      <c r="G111">
        <v>7</v>
      </c>
      <c r="H111" s="6">
        <v>9</v>
      </c>
      <c r="J111">
        <v>108</v>
      </c>
      <c r="K111">
        <v>0</v>
      </c>
      <c r="L111" s="6">
        <f>IF(ALBestLAA08[[#This Row],[Run Differential]]&gt;0,1,0)</f>
        <v>1</v>
      </c>
      <c r="M111">
        <v>12</v>
      </c>
      <c r="N111">
        <v>6</v>
      </c>
      <c r="O111" s="6">
        <f>ALBestLAA08[[#This Row],[Runs For]]-ALBestLAA08[[#This Row],[Runs Against]]</f>
        <v>6</v>
      </c>
      <c r="P111" s="6">
        <v>6</v>
      </c>
      <c r="Q111" s="6">
        <v>9</v>
      </c>
      <c r="S111">
        <v>108</v>
      </c>
      <c r="T111">
        <v>0</v>
      </c>
      <c r="U111" s="6">
        <f>IF(ALWorstSEA08[[#This Row],[Run Differential]]&gt;0,1,0)</f>
        <v>1</v>
      </c>
      <c r="V111">
        <v>8</v>
      </c>
      <c r="W111">
        <v>5</v>
      </c>
      <c r="X111" s="6">
        <f>ALWorstSEA08[[#This Row],[Runs For]]-ALWorstSEA08[[#This Row],[Runs Against]]</f>
        <v>3</v>
      </c>
      <c r="Y111" s="6">
        <v>12</v>
      </c>
      <c r="Z111" s="6">
        <v>9</v>
      </c>
      <c r="AB111">
        <v>108</v>
      </c>
      <c r="AC111">
        <v>0</v>
      </c>
      <c r="AD111" s="6">
        <f>IF(AL500CLE08[[#This Row],[Run Differential]]&gt;0,1,0)</f>
        <v>0</v>
      </c>
      <c r="AE111">
        <v>1</v>
      </c>
      <c r="AF111">
        <v>4</v>
      </c>
      <c r="AG111" s="6">
        <f>AL500CLE08[[#This Row],[Runs For]]-AL500CLE08[[#This Row],[Runs Against]]</f>
        <v>-3</v>
      </c>
      <c r="AH111" s="6">
        <v>8</v>
      </c>
      <c r="AI111" s="6">
        <v>9</v>
      </c>
    </row>
    <row r="112" spans="1:35">
      <c r="A112">
        <v>109</v>
      </c>
      <c r="B112">
        <v>1</v>
      </c>
      <c r="C112">
        <f>IF(ALNYNYY08[[#This Row],[Run Differential]]&gt;0,1,0)</f>
        <v>0</v>
      </c>
      <c r="D112">
        <v>0</v>
      </c>
      <c r="E112">
        <v>1</v>
      </c>
      <c r="F112" s="6">
        <f>ALNYNYY08[[#This Row],[Runs For]]-ALNYNYY08[[#This Row],[Runs Against]]</f>
        <v>-1</v>
      </c>
      <c r="G112">
        <v>6</v>
      </c>
      <c r="H112" s="6">
        <v>9</v>
      </c>
      <c r="J112">
        <v>109</v>
      </c>
      <c r="K112">
        <v>0</v>
      </c>
      <c r="L112" s="6">
        <f>IF(ALBestLAA08[[#This Row],[Run Differential]]&gt;0,1,0)</f>
        <v>1</v>
      </c>
      <c r="M112">
        <v>1</v>
      </c>
      <c r="N112">
        <v>0</v>
      </c>
      <c r="O112" s="6">
        <f>ALBestLAA08[[#This Row],[Runs For]]-ALBestLAA08[[#This Row],[Runs Against]]</f>
        <v>1</v>
      </c>
      <c r="P112" s="6">
        <v>6</v>
      </c>
      <c r="Q112" s="6">
        <v>9</v>
      </c>
      <c r="S112">
        <v>109</v>
      </c>
      <c r="T112">
        <v>1</v>
      </c>
      <c r="U112" s="6">
        <f>IF(ALWorstSEA08[[#This Row],[Run Differential]]&gt;0,1,0)</f>
        <v>0</v>
      </c>
      <c r="V112">
        <v>5</v>
      </c>
      <c r="W112">
        <v>10</v>
      </c>
      <c r="X112" s="6">
        <f>ALWorstSEA08[[#This Row],[Runs For]]-ALWorstSEA08[[#This Row],[Runs Against]]</f>
        <v>-5</v>
      </c>
      <c r="Y112" s="6">
        <v>8</v>
      </c>
      <c r="Z112" s="6">
        <v>9</v>
      </c>
      <c r="AB112">
        <v>109</v>
      </c>
      <c r="AC112">
        <v>0</v>
      </c>
      <c r="AD112" s="6">
        <f>IF(AL500CLE08[[#This Row],[Run Differential]]&gt;0,1,0)</f>
        <v>1</v>
      </c>
      <c r="AE112">
        <v>5</v>
      </c>
      <c r="AF112">
        <v>1</v>
      </c>
      <c r="AG112" s="6">
        <f>AL500CLE08[[#This Row],[Runs For]]-AL500CLE08[[#This Row],[Runs Against]]</f>
        <v>4</v>
      </c>
      <c r="AH112" s="6">
        <v>3</v>
      </c>
      <c r="AI112" s="6">
        <v>9</v>
      </c>
    </row>
    <row r="113" spans="1:35">
      <c r="A113">
        <v>110</v>
      </c>
      <c r="B113">
        <v>1</v>
      </c>
      <c r="C113">
        <f>IF(ALNYNYY08[[#This Row],[Run Differential]]&gt;0,1,0)</f>
        <v>1</v>
      </c>
      <c r="D113">
        <v>8</v>
      </c>
      <c r="E113">
        <v>2</v>
      </c>
      <c r="F113" s="6">
        <f>ALNYNYY08[[#This Row],[Runs For]]-ALNYNYY08[[#This Row],[Runs Against]]</f>
        <v>6</v>
      </c>
      <c r="G113">
        <v>3</v>
      </c>
      <c r="H113" s="6">
        <v>8</v>
      </c>
      <c r="J113">
        <v>110</v>
      </c>
      <c r="K113">
        <v>0</v>
      </c>
      <c r="L113" s="6">
        <f>IF(ALBestLAA08[[#This Row],[Run Differential]]&gt;0,1,0)</f>
        <v>0</v>
      </c>
      <c r="M113">
        <v>2</v>
      </c>
      <c r="N113">
        <v>8</v>
      </c>
      <c r="O113" s="6">
        <f>ALBestLAA08[[#This Row],[Runs For]]-ALBestLAA08[[#This Row],[Runs Against]]</f>
        <v>-6</v>
      </c>
      <c r="P113" s="6">
        <v>5</v>
      </c>
      <c r="Q113" s="6">
        <v>9</v>
      </c>
      <c r="S113">
        <v>110</v>
      </c>
      <c r="T113">
        <v>1</v>
      </c>
      <c r="U113" s="6">
        <f>IF(ALWorstSEA08[[#This Row],[Run Differential]]&gt;0,1,0)</f>
        <v>0</v>
      </c>
      <c r="V113">
        <v>1</v>
      </c>
      <c r="W113">
        <v>3</v>
      </c>
      <c r="X113" s="6">
        <f>ALWorstSEA08[[#This Row],[Runs For]]-ALWorstSEA08[[#This Row],[Runs Against]]</f>
        <v>-2</v>
      </c>
      <c r="Y113" s="6">
        <v>4</v>
      </c>
      <c r="Z113" s="6">
        <v>9</v>
      </c>
      <c r="AB113">
        <v>110</v>
      </c>
      <c r="AC113">
        <v>0</v>
      </c>
      <c r="AD113" s="6">
        <f>IF(AL500CLE08[[#This Row],[Run Differential]]&gt;0,1,0)</f>
        <v>0</v>
      </c>
      <c r="AE113">
        <v>2</v>
      </c>
      <c r="AF113">
        <v>6</v>
      </c>
      <c r="AG113" s="6">
        <f>AL500CLE08[[#This Row],[Runs For]]-AL500CLE08[[#This Row],[Runs Against]]</f>
        <v>-4</v>
      </c>
      <c r="AH113" s="6">
        <v>8</v>
      </c>
      <c r="AI113" s="6">
        <v>9</v>
      </c>
    </row>
    <row r="114" spans="1:35">
      <c r="A114">
        <v>111</v>
      </c>
      <c r="B114">
        <v>1</v>
      </c>
      <c r="C114">
        <f>IF(ALNYNYY08[[#This Row],[Run Differential]]&gt;0,1,0)</f>
        <v>1</v>
      </c>
      <c r="D114">
        <v>14</v>
      </c>
      <c r="E114">
        <v>9</v>
      </c>
      <c r="F114" s="6">
        <f>ALNYNYY08[[#This Row],[Runs For]]-ALNYNYY08[[#This Row],[Runs Against]]</f>
        <v>5</v>
      </c>
      <c r="G114">
        <v>7</v>
      </c>
      <c r="H114" s="6">
        <v>8</v>
      </c>
      <c r="J114">
        <v>111</v>
      </c>
      <c r="K114">
        <v>0</v>
      </c>
      <c r="L114" s="6">
        <f>IF(ALBestLAA08[[#This Row],[Run Differential]]&gt;0,1,0)</f>
        <v>0</v>
      </c>
      <c r="M114">
        <v>9</v>
      </c>
      <c r="N114">
        <v>14</v>
      </c>
      <c r="O114" s="6">
        <f>ALBestLAA08[[#This Row],[Runs For]]-ALBestLAA08[[#This Row],[Runs Against]]</f>
        <v>-5</v>
      </c>
      <c r="P114" s="6">
        <v>8</v>
      </c>
      <c r="Q114" s="6">
        <v>9</v>
      </c>
      <c r="S114">
        <v>111</v>
      </c>
      <c r="T114">
        <v>1</v>
      </c>
      <c r="U114" s="6">
        <f>IF(ALWorstSEA08[[#This Row],[Run Differential]]&gt;0,1,0)</f>
        <v>1</v>
      </c>
      <c r="V114">
        <v>8</v>
      </c>
      <c r="W114">
        <v>4</v>
      </c>
      <c r="X114" s="6">
        <f>ALWorstSEA08[[#This Row],[Runs For]]-ALWorstSEA08[[#This Row],[Runs Against]]</f>
        <v>4</v>
      </c>
      <c r="Y114" s="6">
        <v>4</v>
      </c>
      <c r="Z114" s="6">
        <v>8</v>
      </c>
      <c r="AB114">
        <v>111</v>
      </c>
      <c r="AC114">
        <v>0</v>
      </c>
      <c r="AD114" s="6">
        <f>IF(AL500CLE08[[#This Row],[Run Differential]]&gt;0,1,0)</f>
        <v>1</v>
      </c>
      <c r="AE114">
        <v>5</v>
      </c>
      <c r="AF114">
        <v>2</v>
      </c>
      <c r="AG114" s="6">
        <f>AL500CLE08[[#This Row],[Runs For]]-AL500CLE08[[#This Row],[Runs Against]]</f>
        <v>3</v>
      </c>
      <c r="AH114" s="6">
        <v>4</v>
      </c>
      <c r="AI114" s="6">
        <v>9</v>
      </c>
    </row>
    <row r="115" spans="1:35">
      <c r="A115">
        <v>112</v>
      </c>
      <c r="B115">
        <v>0</v>
      </c>
      <c r="C115">
        <f>IF(ALNYNYY08[[#This Row],[Run Differential]]&gt;0,1,0)</f>
        <v>0</v>
      </c>
      <c r="D115">
        <v>5</v>
      </c>
      <c r="E115">
        <v>9</v>
      </c>
      <c r="F115" s="6">
        <f>ALNYNYY08[[#This Row],[Runs For]]-ALNYNYY08[[#This Row],[Runs Against]]</f>
        <v>-4</v>
      </c>
      <c r="G115">
        <v>6</v>
      </c>
      <c r="H115" s="6">
        <v>9</v>
      </c>
      <c r="J115">
        <v>112</v>
      </c>
      <c r="K115">
        <v>1</v>
      </c>
      <c r="L115" s="6">
        <f>IF(ALBestLAA08[[#This Row],[Run Differential]]&gt;0,1,0)</f>
        <v>1</v>
      </c>
      <c r="M115">
        <v>6</v>
      </c>
      <c r="N115">
        <v>5</v>
      </c>
      <c r="O115" s="6">
        <f>ALBestLAA08[[#This Row],[Runs For]]-ALBestLAA08[[#This Row],[Runs Against]]</f>
        <v>1</v>
      </c>
      <c r="P115" s="6">
        <v>14</v>
      </c>
      <c r="Q115" s="6">
        <v>9</v>
      </c>
      <c r="S115">
        <v>112</v>
      </c>
      <c r="T115">
        <v>1</v>
      </c>
      <c r="U115" s="6">
        <f>IF(ALWorstSEA08[[#This Row],[Run Differential]]&gt;0,1,0)</f>
        <v>1</v>
      </c>
      <c r="V115">
        <v>11</v>
      </c>
      <c r="W115">
        <v>6</v>
      </c>
      <c r="X115" s="6">
        <f>ALWorstSEA08[[#This Row],[Runs For]]-ALWorstSEA08[[#This Row],[Runs Against]]</f>
        <v>5</v>
      </c>
      <c r="Y115" s="6">
        <v>8</v>
      </c>
      <c r="Z115" s="6">
        <v>8</v>
      </c>
      <c r="AB115">
        <v>112</v>
      </c>
      <c r="AC115">
        <v>0</v>
      </c>
      <c r="AD115" s="6">
        <f>IF(AL500CLE08[[#This Row],[Run Differential]]&gt;0,1,0)</f>
        <v>0</v>
      </c>
      <c r="AE115">
        <v>4</v>
      </c>
      <c r="AF115">
        <v>8</v>
      </c>
      <c r="AG115" s="6">
        <f>AL500CLE08[[#This Row],[Runs For]]-AL500CLE08[[#This Row],[Runs Against]]</f>
        <v>-4</v>
      </c>
      <c r="AH115" s="6">
        <v>13</v>
      </c>
      <c r="AI115" s="6">
        <v>9</v>
      </c>
    </row>
    <row r="116" spans="1:35">
      <c r="A116">
        <v>113</v>
      </c>
      <c r="B116">
        <v>0</v>
      </c>
      <c r="C116">
        <f>IF(ALNYNYY08[[#This Row],[Run Differential]]&gt;0,1,0)</f>
        <v>0</v>
      </c>
      <c r="D116">
        <v>6</v>
      </c>
      <c r="E116">
        <v>8</v>
      </c>
      <c r="F116" s="6">
        <f>ALNYNYY08[[#This Row],[Runs For]]-ALNYNYY08[[#This Row],[Runs Against]]</f>
        <v>-2</v>
      </c>
      <c r="G116">
        <v>7</v>
      </c>
      <c r="H116" s="6">
        <v>9</v>
      </c>
      <c r="J116">
        <v>113</v>
      </c>
      <c r="K116">
        <v>1</v>
      </c>
      <c r="L116" s="6">
        <f>IF(ALBestLAA08[[#This Row],[Run Differential]]&gt;0,1,0)</f>
        <v>0</v>
      </c>
      <c r="M116">
        <v>0</v>
      </c>
      <c r="N116">
        <v>3</v>
      </c>
      <c r="O116" s="6">
        <f>ALBestLAA08[[#This Row],[Runs For]]-ALBestLAA08[[#This Row],[Runs Against]]</f>
        <v>-3</v>
      </c>
      <c r="P116" s="6">
        <v>5</v>
      </c>
      <c r="Q116" s="6">
        <v>9</v>
      </c>
      <c r="S116">
        <v>113</v>
      </c>
      <c r="T116">
        <v>1</v>
      </c>
      <c r="U116" s="6">
        <f>IF(ALWorstSEA08[[#This Row],[Run Differential]]&gt;0,1,0)</f>
        <v>1</v>
      </c>
      <c r="V116">
        <v>8</v>
      </c>
      <c r="W116">
        <v>7</v>
      </c>
      <c r="X116" s="6">
        <f>ALWorstSEA08[[#This Row],[Runs For]]-ALWorstSEA08[[#This Row],[Runs Against]]</f>
        <v>1</v>
      </c>
      <c r="Y116" s="6">
        <v>10</v>
      </c>
      <c r="Z116" s="6">
        <v>8</v>
      </c>
      <c r="AB116">
        <v>113</v>
      </c>
      <c r="AC116">
        <v>0</v>
      </c>
      <c r="AD116" s="6">
        <f>IF(AL500CLE08[[#This Row],[Run Differential]]&gt;0,1,0)</f>
        <v>0</v>
      </c>
      <c r="AE116">
        <v>7</v>
      </c>
      <c r="AF116">
        <v>10</v>
      </c>
      <c r="AG116" s="6">
        <f>AL500CLE08[[#This Row],[Runs For]]-AL500CLE08[[#This Row],[Runs Against]]</f>
        <v>-3</v>
      </c>
      <c r="AH116" s="6">
        <v>9</v>
      </c>
      <c r="AI116" s="6">
        <v>9</v>
      </c>
    </row>
    <row r="117" spans="1:35">
      <c r="A117">
        <v>114</v>
      </c>
      <c r="B117">
        <v>0</v>
      </c>
      <c r="C117">
        <f>IF(ALNYNYY08[[#This Row],[Run Differential]]&gt;0,1,0)</f>
        <v>1</v>
      </c>
      <c r="D117">
        <v>5</v>
      </c>
      <c r="E117">
        <v>3</v>
      </c>
      <c r="F117" s="6">
        <f>ALNYNYY08[[#This Row],[Runs For]]-ALNYNYY08[[#This Row],[Runs Against]]</f>
        <v>2</v>
      </c>
      <c r="G117">
        <v>7</v>
      </c>
      <c r="H117" s="6">
        <v>9</v>
      </c>
      <c r="J117">
        <v>114</v>
      </c>
      <c r="K117">
        <v>1</v>
      </c>
      <c r="L117" s="6">
        <f>IF(ALBestLAA08[[#This Row],[Run Differential]]&gt;0,1,0)</f>
        <v>1</v>
      </c>
      <c r="M117">
        <v>9</v>
      </c>
      <c r="N117">
        <v>4</v>
      </c>
      <c r="O117" s="6">
        <f>ALBestLAA08[[#This Row],[Runs For]]-ALBestLAA08[[#This Row],[Runs Against]]</f>
        <v>5</v>
      </c>
      <c r="P117" s="6">
        <v>4</v>
      </c>
      <c r="Q117" s="6">
        <v>8</v>
      </c>
      <c r="S117">
        <v>114</v>
      </c>
      <c r="T117">
        <v>1</v>
      </c>
      <c r="U117" s="6">
        <f>IF(ALWorstSEA08[[#This Row],[Run Differential]]&gt;0,1,0)</f>
        <v>0</v>
      </c>
      <c r="V117">
        <v>3</v>
      </c>
      <c r="W117">
        <v>7</v>
      </c>
      <c r="X117" s="6">
        <f>ALWorstSEA08[[#This Row],[Runs For]]-ALWorstSEA08[[#This Row],[Runs Against]]</f>
        <v>-4</v>
      </c>
      <c r="Y117" s="6">
        <v>7</v>
      </c>
      <c r="Z117" s="6">
        <v>9</v>
      </c>
      <c r="AB117">
        <v>114</v>
      </c>
      <c r="AC117">
        <v>0</v>
      </c>
      <c r="AD117" s="6">
        <f>IF(AL500CLE08[[#This Row],[Run Differential]]&gt;0,1,0)</f>
        <v>1</v>
      </c>
      <c r="AE117">
        <v>5</v>
      </c>
      <c r="AF117">
        <v>2</v>
      </c>
      <c r="AG117" s="6">
        <f>AL500CLE08[[#This Row],[Runs For]]-AL500CLE08[[#This Row],[Runs Against]]</f>
        <v>3</v>
      </c>
      <c r="AH117" s="6">
        <v>6</v>
      </c>
      <c r="AI117" s="6">
        <v>9</v>
      </c>
    </row>
    <row r="118" spans="1:35">
      <c r="A118">
        <v>115</v>
      </c>
      <c r="B118">
        <v>0</v>
      </c>
      <c r="C118">
        <f>IF(ALNYNYY08[[#This Row],[Run Differential]]&gt;0,1,0)</f>
        <v>1</v>
      </c>
      <c r="D118">
        <v>3</v>
      </c>
      <c r="E118">
        <v>0</v>
      </c>
      <c r="F118" s="6">
        <f>ALNYNYY08[[#This Row],[Runs For]]-ALNYNYY08[[#This Row],[Runs Against]]</f>
        <v>3</v>
      </c>
      <c r="G118">
        <v>8</v>
      </c>
      <c r="H118" s="6">
        <v>9</v>
      </c>
      <c r="J118">
        <v>115</v>
      </c>
      <c r="K118">
        <v>1</v>
      </c>
      <c r="L118" s="6">
        <f>IF(ALBestLAA08[[#This Row],[Run Differential]]&gt;0,1,0)</f>
        <v>1</v>
      </c>
      <c r="M118">
        <v>10</v>
      </c>
      <c r="N118">
        <v>5</v>
      </c>
      <c r="O118" s="6">
        <f>ALBestLAA08[[#This Row],[Runs For]]-ALBestLAA08[[#This Row],[Runs Against]]</f>
        <v>5</v>
      </c>
      <c r="P118" s="6">
        <v>9</v>
      </c>
      <c r="Q118" s="6">
        <v>8</v>
      </c>
      <c r="S118">
        <v>115</v>
      </c>
      <c r="T118">
        <v>1</v>
      </c>
      <c r="U118" s="6">
        <f>IF(ALWorstSEA08[[#This Row],[Run Differential]]&gt;0,1,0)</f>
        <v>1</v>
      </c>
      <c r="V118">
        <v>2</v>
      </c>
      <c r="W118">
        <v>1</v>
      </c>
      <c r="X118" s="6">
        <f>ALWorstSEA08[[#This Row],[Runs For]]-ALWorstSEA08[[#This Row],[Runs Against]]</f>
        <v>1</v>
      </c>
      <c r="Y118" s="6">
        <v>4</v>
      </c>
      <c r="Z118" s="6">
        <v>9</v>
      </c>
      <c r="AB118">
        <v>115</v>
      </c>
      <c r="AC118">
        <v>0</v>
      </c>
      <c r="AD118" s="6">
        <f>IF(AL500CLE08[[#This Row],[Run Differential]]&gt;0,1,0)</f>
        <v>1</v>
      </c>
      <c r="AE118">
        <v>4</v>
      </c>
      <c r="AF118">
        <v>2</v>
      </c>
      <c r="AG118" s="6">
        <f>AL500CLE08[[#This Row],[Runs For]]-AL500CLE08[[#This Row],[Runs Against]]</f>
        <v>2</v>
      </c>
      <c r="AH118" s="6">
        <v>12</v>
      </c>
      <c r="AI118" s="6">
        <v>9</v>
      </c>
    </row>
    <row r="119" spans="1:35">
      <c r="A119">
        <v>116</v>
      </c>
      <c r="B119">
        <v>0</v>
      </c>
      <c r="C119">
        <f>IF(ALNYNYY08[[#This Row],[Run Differential]]&gt;0,1,0)</f>
        <v>0</v>
      </c>
      <c r="D119">
        <v>5</v>
      </c>
      <c r="E119">
        <v>10</v>
      </c>
      <c r="F119" s="6">
        <f>ALNYNYY08[[#This Row],[Runs For]]-ALNYNYY08[[#This Row],[Runs Against]]</f>
        <v>-5</v>
      </c>
      <c r="G119">
        <v>6</v>
      </c>
      <c r="H119" s="6">
        <v>9</v>
      </c>
      <c r="J119">
        <v>116</v>
      </c>
      <c r="K119">
        <v>1</v>
      </c>
      <c r="L119" s="6">
        <f>IF(ALBestLAA08[[#This Row],[Run Differential]]&gt;0,1,0)</f>
        <v>1</v>
      </c>
      <c r="M119">
        <v>11</v>
      </c>
      <c r="N119">
        <v>4</v>
      </c>
      <c r="O119" s="6">
        <f>ALBestLAA08[[#This Row],[Runs For]]-ALBestLAA08[[#This Row],[Runs Against]]</f>
        <v>7</v>
      </c>
      <c r="P119" s="6">
        <v>7</v>
      </c>
      <c r="Q119" s="6">
        <v>8</v>
      </c>
      <c r="S119">
        <v>116</v>
      </c>
      <c r="T119">
        <v>1</v>
      </c>
      <c r="U119" s="6">
        <f>IF(ALWorstSEA08[[#This Row],[Run Differential]]&gt;0,1,0)</f>
        <v>0</v>
      </c>
      <c r="V119">
        <v>3</v>
      </c>
      <c r="W119">
        <v>5</v>
      </c>
      <c r="X119" s="6">
        <f>ALWorstSEA08[[#This Row],[Runs For]]-ALWorstSEA08[[#This Row],[Runs Against]]</f>
        <v>-2</v>
      </c>
      <c r="Y119" s="6">
        <v>6</v>
      </c>
      <c r="Z119" s="6">
        <v>9</v>
      </c>
      <c r="AB119">
        <v>116</v>
      </c>
      <c r="AC119">
        <v>0</v>
      </c>
      <c r="AD119" s="6">
        <f>IF(AL500CLE08[[#This Row],[Run Differential]]&gt;0,1,0)</f>
        <v>1</v>
      </c>
      <c r="AE119">
        <v>4</v>
      </c>
      <c r="AF119">
        <v>0</v>
      </c>
      <c r="AG119" s="6">
        <f>AL500CLE08[[#This Row],[Runs For]]-AL500CLE08[[#This Row],[Runs Against]]</f>
        <v>4</v>
      </c>
      <c r="AH119" s="6">
        <v>9</v>
      </c>
      <c r="AI119" s="6">
        <v>9</v>
      </c>
    </row>
    <row r="120" spans="1:35">
      <c r="A120">
        <v>117</v>
      </c>
      <c r="B120">
        <v>0</v>
      </c>
      <c r="C120">
        <f>IF(ALNYNYY08[[#This Row],[Run Differential]]&gt;0,1,0)</f>
        <v>0</v>
      </c>
      <c r="D120">
        <v>4</v>
      </c>
      <c r="E120">
        <v>11</v>
      </c>
      <c r="F120" s="6">
        <f>ALNYNYY08[[#This Row],[Runs For]]-ALNYNYY08[[#This Row],[Runs Against]]</f>
        <v>-7</v>
      </c>
      <c r="G120">
        <v>8</v>
      </c>
      <c r="H120" s="6">
        <v>9</v>
      </c>
      <c r="J120">
        <v>117</v>
      </c>
      <c r="K120">
        <v>1</v>
      </c>
      <c r="L120" s="6">
        <f>IF(ALBestLAA08[[#This Row],[Run Differential]]&gt;0,1,0)</f>
        <v>1</v>
      </c>
      <c r="M120">
        <v>4</v>
      </c>
      <c r="N120">
        <v>3</v>
      </c>
      <c r="O120" s="6">
        <f>ALBestLAA08[[#This Row],[Runs For]]-ALBestLAA08[[#This Row],[Runs Against]]</f>
        <v>1</v>
      </c>
      <c r="P120" s="6">
        <v>8</v>
      </c>
      <c r="Q120" s="6">
        <v>9</v>
      </c>
      <c r="S120">
        <v>117</v>
      </c>
      <c r="T120">
        <v>1</v>
      </c>
      <c r="U120" s="6">
        <f>IF(ALWorstSEA08[[#This Row],[Run Differential]]&gt;0,1,0)</f>
        <v>0</v>
      </c>
      <c r="V120">
        <v>7</v>
      </c>
      <c r="W120">
        <v>8</v>
      </c>
      <c r="X120" s="6">
        <f>ALWorstSEA08[[#This Row],[Runs For]]-ALWorstSEA08[[#This Row],[Runs Against]]</f>
        <v>-1</v>
      </c>
      <c r="Y120" s="6">
        <v>12</v>
      </c>
      <c r="Z120" s="6">
        <v>11</v>
      </c>
      <c r="AB120">
        <v>117</v>
      </c>
      <c r="AC120">
        <v>1</v>
      </c>
      <c r="AD120" s="6">
        <f>IF(AL500CLE08[[#This Row],[Run Differential]]&gt;0,1,0)</f>
        <v>1</v>
      </c>
      <c r="AE120">
        <v>13</v>
      </c>
      <c r="AF120">
        <v>8</v>
      </c>
      <c r="AG120" s="6">
        <f>AL500CLE08[[#This Row],[Runs For]]-AL500CLE08[[#This Row],[Runs Against]]</f>
        <v>5</v>
      </c>
      <c r="AH120" s="6">
        <v>9</v>
      </c>
      <c r="AI120" s="6">
        <v>8</v>
      </c>
    </row>
    <row r="121" spans="1:35">
      <c r="A121">
        <v>118</v>
      </c>
      <c r="B121">
        <v>0</v>
      </c>
      <c r="C121">
        <f>IF(ALNYNYY08[[#This Row],[Run Differential]]&gt;0,1,0)</f>
        <v>0</v>
      </c>
      <c r="D121">
        <v>3</v>
      </c>
      <c r="E121">
        <v>4</v>
      </c>
      <c r="F121" s="6">
        <f>ALNYNYY08[[#This Row],[Runs For]]-ALNYNYY08[[#This Row],[Runs Against]]</f>
        <v>-1</v>
      </c>
      <c r="G121">
        <v>6</v>
      </c>
      <c r="H121" s="6">
        <v>9</v>
      </c>
      <c r="J121">
        <v>118</v>
      </c>
      <c r="K121">
        <v>1</v>
      </c>
      <c r="L121" s="6">
        <f>IF(ALBestLAA08[[#This Row],[Run Differential]]&gt;0,1,0)</f>
        <v>1</v>
      </c>
      <c r="M121">
        <v>7</v>
      </c>
      <c r="N121">
        <v>3</v>
      </c>
      <c r="O121" s="6">
        <f>ALBestLAA08[[#This Row],[Runs For]]-ALBestLAA08[[#This Row],[Runs Against]]</f>
        <v>4</v>
      </c>
      <c r="P121" s="6">
        <v>6</v>
      </c>
      <c r="Q121" s="6">
        <v>8</v>
      </c>
      <c r="S121">
        <v>118</v>
      </c>
      <c r="T121">
        <v>1</v>
      </c>
      <c r="U121" s="6">
        <f>IF(ALWorstSEA08[[#This Row],[Run Differential]]&gt;0,1,0)</f>
        <v>0</v>
      </c>
      <c r="V121">
        <v>3</v>
      </c>
      <c r="W121">
        <v>11</v>
      </c>
      <c r="X121" s="6">
        <f>ALWorstSEA08[[#This Row],[Runs For]]-ALWorstSEA08[[#This Row],[Runs Against]]</f>
        <v>-8</v>
      </c>
      <c r="Y121" s="6">
        <v>9</v>
      </c>
      <c r="Z121" s="6">
        <v>9</v>
      </c>
      <c r="AB121">
        <v>118</v>
      </c>
      <c r="AC121">
        <v>1</v>
      </c>
      <c r="AD121" s="6">
        <f>IF(AL500CLE08[[#This Row],[Run Differential]]&gt;0,1,0)</f>
        <v>1</v>
      </c>
      <c r="AE121">
        <v>7</v>
      </c>
      <c r="AF121">
        <v>5</v>
      </c>
      <c r="AG121" s="6">
        <f>AL500CLE08[[#This Row],[Runs For]]-AL500CLE08[[#This Row],[Runs Against]]</f>
        <v>2</v>
      </c>
      <c r="AH121" s="6">
        <v>10</v>
      </c>
      <c r="AI121" s="6">
        <v>8</v>
      </c>
    </row>
    <row r="122" spans="1:35">
      <c r="A122">
        <v>119</v>
      </c>
      <c r="B122">
        <v>0</v>
      </c>
      <c r="C122">
        <f>IF(ALNYNYY08[[#This Row],[Run Differential]]&gt;0,1,0)</f>
        <v>0</v>
      </c>
      <c r="D122">
        <v>0</v>
      </c>
      <c r="E122">
        <v>4</v>
      </c>
      <c r="F122" s="6">
        <f>ALNYNYY08[[#This Row],[Runs For]]-ALNYNYY08[[#This Row],[Runs Against]]</f>
        <v>-4</v>
      </c>
      <c r="G122">
        <v>5</v>
      </c>
      <c r="H122" s="6">
        <v>9</v>
      </c>
      <c r="J122">
        <v>119</v>
      </c>
      <c r="K122">
        <v>1</v>
      </c>
      <c r="L122" s="6">
        <f>IF(ALBestLAA08[[#This Row],[Run Differential]]&gt;0,1,0)</f>
        <v>0</v>
      </c>
      <c r="M122">
        <v>7</v>
      </c>
      <c r="N122">
        <v>10</v>
      </c>
      <c r="O122" s="6">
        <f>ALBestLAA08[[#This Row],[Runs For]]-ALBestLAA08[[#This Row],[Runs Against]]</f>
        <v>-3</v>
      </c>
      <c r="P122" s="6">
        <v>10</v>
      </c>
      <c r="Q122" s="6">
        <v>12</v>
      </c>
      <c r="S122">
        <v>119</v>
      </c>
      <c r="T122">
        <v>0</v>
      </c>
      <c r="U122" s="6">
        <f>IF(ALWorstSEA08[[#This Row],[Run Differential]]&gt;0,1,0)</f>
        <v>0</v>
      </c>
      <c r="V122">
        <v>3</v>
      </c>
      <c r="W122">
        <v>7</v>
      </c>
      <c r="X122" s="6">
        <f>ALWorstSEA08[[#This Row],[Runs For]]-ALWorstSEA08[[#This Row],[Runs Against]]</f>
        <v>-4</v>
      </c>
      <c r="Y122" s="6">
        <v>9</v>
      </c>
      <c r="Z122" s="6">
        <v>9</v>
      </c>
      <c r="AB122">
        <v>119</v>
      </c>
      <c r="AC122">
        <v>1</v>
      </c>
      <c r="AD122" s="6">
        <f>IF(AL500CLE08[[#This Row],[Run Differential]]&gt;0,1,0)</f>
        <v>0</v>
      </c>
      <c r="AE122">
        <v>1</v>
      </c>
      <c r="AF122">
        <v>6</v>
      </c>
      <c r="AG122" s="6">
        <f>AL500CLE08[[#This Row],[Runs For]]-AL500CLE08[[#This Row],[Runs Against]]</f>
        <v>-5</v>
      </c>
      <c r="AH122" s="6">
        <v>6</v>
      </c>
      <c r="AI122" s="6">
        <v>9</v>
      </c>
    </row>
    <row r="123" spans="1:35">
      <c r="A123">
        <v>120</v>
      </c>
      <c r="B123">
        <v>0</v>
      </c>
      <c r="C123">
        <f>IF(ALNYNYY08[[#This Row],[Run Differential]]&gt;0,1,0)</f>
        <v>1</v>
      </c>
      <c r="D123">
        <v>9</v>
      </c>
      <c r="E123">
        <v>6</v>
      </c>
      <c r="F123" s="6">
        <f>ALNYNYY08[[#This Row],[Runs For]]-ALNYNYY08[[#This Row],[Runs Against]]</f>
        <v>3</v>
      </c>
      <c r="G123">
        <v>8</v>
      </c>
      <c r="H123" s="6">
        <v>12</v>
      </c>
      <c r="J123">
        <v>120</v>
      </c>
      <c r="K123">
        <v>0</v>
      </c>
      <c r="L123" s="6">
        <f>IF(ALBestLAA08[[#This Row],[Run Differential]]&gt;0,1,0)</f>
        <v>0</v>
      </c>
      <c r="M123">
        <v>2</v>
      </c>
      <c r="N123">
        <v>3</v>
      </c>
      <c r="O123" s="6">
        <f>ALBestLAA08[[#This Row],[Runs For]]-ALBestLAA08[[#This Row],[Runs Against]]</f>
        <v>-1</v>
      </c>
      <c r="P123" s="6">
        <v>4</v>
      </c>
      <c r="Q123" s="6">
        <v>9</v>
      </c>
      <c r="S123">
        <v>120</v>
      </c>
      <c r="T123">
        <v>0</v>
      </c>
      <c r="U123" s="6">
        <f>IF(ALWorstSEA08[[#This Row],[Run Differential]]&gt;0,1,0)</f>
        <v>1</v>
      </c>
      <c r="V123">
        <v>10</v>
      </c>
      <c r="W123">
        <v>7</v>
      </c>
      <c r="X123" s="6">
        <f>ALWorstSEA08[[#This Row],[Runs For]]-ALWorstSEA08[[#This Row],[Runs Against]]</f>
        <v>3</v>
      </c>
      <c r="Y123" s="6">
        <v>7</v>
      </c>
      <c r="Z123" s="6">
        <v>12</v>
      </c>
      <c r="AB123">
        <v>120</v>
      </c>
      <c r="AC123">
        <v>1</v>
      </c>
      <c r="AD123" s="6">
        <f>IF(AL500CLE08[[#This Row],[Run Differential]]&gt;0,1,0)</f>
        <v>0</v>
      </c>
      <c r="AE123">
        <v>6</v>
      </c>
      <c r="AF123">
        <v>11</v>
      </c>
      <c r="AG123" s="6">
        <f>AL500CLE08[[#This Row],[Runs For]]-AL500CLE08[[#This Row],[Runs Against]]</f>
        <v>-5</v>
      </c>
      <c r="AH123" s="6">
        <v>12</v>
      </c>
      <c r="AI123" s="6">
        <v>9</v>
      </c>
    </row>
    <row r="124" spans="1:35">
      <c r="A124">
        <v>121</v>
      </c>
      <c r="B124">
        <v>0</v>
      </c>
      <c r="C124">
        <f>IF(ALNYNYY08[[#This Row],[Run Differential]]&gt;0,1,0)</f>
        <v>0</v>
      </c>
      <c r="D124">
        <v>2</v>
      </c>
      <c r="E124">
        <v>4</v>
      </c>
      <c r="F124" s="6">
        <f>ALNYNYY08[[#This Row],[Runs For]]-ALNYNYY08[[#This Row],[Runs Against]]</f>
        <v>-2</v>
      </c>
      <c r="G124">
        <v>5</v>
      </c>
      <c r="H124" s="6">
        <v>9</v>
      </c>
      <c r="J124">
        <v>121</v>
      </c>
      <c r="K124">
        <v>0</v>
      </c>
      <c r="L124" s="6">
        <f>IF(ALBestLAA08[[#This Row],[Run Differential]]&gt;0,1,0)</f>
        <v>1</v>
      </c>
      <c r="M124">
        <v>4</v>
      </c>
      <c r="N124">
        <v>3</v>
      </c>
      <c r="O124" s="6">
        <f>ALBestLAA08[[#This Row],[Runs For]]-ALBestLAA08[[#This Row],[Runs Against]]</f>
        <v>1</v>
      </c>
      <c r="P124" s="6">
        <v>6</v>
      </c>
      <c r="Q124" s="6">
        <v>9</v>
      </c>
      <c r="S124">
        <v>121</v>
      </c>
      <c r="T124">
        <v>0</v>
      </c>
      <c r="U124" s="6">
        <f>IF(ALWorstSEA08[[#This Row],[Run Differential]]&gt;0,1,0)</f>
        <v>0</v>
      </c>
      <c r="V124">
        <v>3</v>
      </c>
      <c r="W124">
        <v>9</v>
      </c>
      <c r="X124" s="6">
        <f>ALWorstSEA08[[#This Row],[Runs For]]-ALWorstSEA08[[#This Row],[Runs Against]]</f>
        <v>-6</v>
      </c>
      <c r="Y124" s="6">
        <v>4</v>
      </c>
      <c r="Z124" s="6">
        <v>9</v>
      </c>
      <c r="AB124">
        <v>121</v>
      </c>
      <c r="AC124">
        <v>1</v>
      </c>
      <c r="AD124" s="6">
        <f>IF(AL500CLE08[[#This Row],[Run Differential]]&gt;0,1,0)</f>
        <v>1</v>
      </c>
      <c r="AE124">
        <v>3</v>
      </c>
      <c r="AF124">
        <v>2</v>
      </c>
      <c r="AG124" s="6">
        <f>AL500CLE08[[#This Row],[Runs For]]-AL500CLE08[[#This Row],[Runs Against]]</f>
        <v>1</v>
      </c>
      <c r="AH124" s="6">
        <v>10</v>
      </c>
      <c r="AI124" s="6">
        <v>8</v>
      </c>
    </row>
    <row r="125" spans="1:35">
      <c r="A125">
        <v>122</v>
      </c>
      <c r="B125">
        <v>1</v>
      </c>
      <c r="C125">
        <f>IF(ALNYNYY08[[#This Row],[Run Differential]]&gt;0,1,0)</f>
        <v>0</v>
      </c>
      <c r="D125">
        <v>3</v>
      </c>
      <c r="E125">
        <v>4</v>
      </c>
      <c r="F125" s="6">
        <f>ALNYNYY08[[#This Row],[Runs For]]-ALNYNYY08[[#This Row],[Runs Against]]</f>
        <v>-1</v>
      </c>
      <c r="G125">
        <v>11</v>
      </c>
      <c r="H125" s="6">
        <v>9</v>
      </c>
      <c r="J125">
        <v>122</v>
      </c>
      <c r="K125">
        <v>0</v>
      </c>
      <c r="L125" s="6">
        <f>IF(ALBestLAA08[[#This Row],[Run Differential]]&gt;0,1,0)</f>
        <v>0</v>
      </c>
      <c r="M125">
        <v>3</v>
      </c>
      <c r="N125">
        <v>4</v>
      </c>
      <c r="O125" s="6">
        <f>ALBestLAA08[[#This Row],[Runs For]]-ALBestLAA08[[#This Row],[Runs Against]]</f>
        <v>-1</v>
      </c>
      <c r="P125" s="6">
        <v>8</v>
      </c>
      <c r="Q125" s="6">
        <v>9</v>
      </c>
      <c r="S125">
        <v>122</v>
      </c>
      <c r="T125">
        <v>0</v>
      </c>
      <c r="U125" s="6">
        <f>IF(ALWorstSEA08[[#This Row],[Run Differential]]&gt;0,1,0)</f>
        <v>0</v>
      </c>
      <c r="V125">
        <v>6</v>
      </c>
      <c r="W125">
        <v>7</v>
      </c>
      <c r="X125" s="6">
        <f>ALWorstSEA08[[#This Row],[Runs For]]-ALWorstSEA08[[#This Row],[Runs Against]]</f>
        <v>-1</v>
      </c>
      <c r="Y125" s="6">
        <v>5</v>
      </c>
      <c r="Z125" s="6">
        <v>9</v>
      </c>
      <c r="AB125">
        <v>122</v>
      </c>
      <c r="AC125">
        <v>1</v>
      </c>
      <c r="AD125" s="6">
        <f>IF(AL500CLE08[[#This Row],[Run Differential]]&gt;0,1,0)</f>
        <v>0</v>
      </c>
      <c r="AE125">
        <v>3</v>
      </c>
      <c r="AF125">
        <v>4</v>
      </c>
      <c r="AG125" s="6">
        <f>AL500CLE08[[#This Row],[Runs For]]-AL500CLE08[[#This Row],[Runs Against]]</f>
        <v>-1</v>
      </c>
      <c r="AH125" s="6">
        <v>13</v>
      </c>
      <c r="AI125" s="6">
        <v>9</v>
      </c>
    </row>
    <row r="126" spans="1:35">
      <c r="A126">
        <v>123</v>
      </c>
      <c r="B126">
        <v>1</v>
      </c>
      <c r="C126">
        <f>IF(ALNYNYY08[[#This Row],[Run Differential]]&gt;0,1,0)</f>
        <v>1</v>
      </c>
      <c r="D126">
        <v>3</v>
      </c>
      <c r="E126">
        <v>2</v>
      </c>
      <c r="F126" s="6">
        <f>ALNYNYY08[[#This Row],[Runs For]]-ALNYNYY08[[#This Row],[Runs Against]]</f>
        <v>1</v>
      </c>
      <c r="G126">
        <v>13</v>
      </c>
      <c r="H126" s="6">
        <v>13</v>
      </c>
      <c r="J126">
        <v>123</v>
      </c>
      <c r="K126">
        <v>0</v>
      </c>
      <c r="L126" s="6">
        <f>IF(ALBestLAA08[[#This Row],[Run Differential]]&gt;0,1,0)</f>
        <v>0</v>
      </c>
      <c r="M126">
        <v>4</v>
      </c>
      <c r="N126">
        <v>6</v>
      </c>
      <c r="O126" s="6">
        <f>ALBestLAA08[[#This Row],[Runs For]]-ALBestLAA08[[#This Row],[Runs Against]]</f>
        <v>-2</v>
      </c>
      <c r="P126" s="6">
        <v>7</v>
      </c>
      <c r="Q126" s="6">
        <v>9</v>
      </c>
      <c r="S126">
        <v>123</v>
      </c>
      <c r="T126">
        <v>0</v>
      </c>
      <c r="U126" s="6">
        <f>IF(ALWorstSEA08[[#This Row],[Run Differential]]&gt;0,1,0)</f>
        <v>0</v>
      </c>
      <c r="V126">
        <v>8</v>
      </c>
      <c r="W126">
        <v>11</v>
      </c>
      <c r="X126" s="6">
        <f>ALWorstSEA08[[#This Row],[Runs For]]-ALWorstSEA08[[#This Row],[Runs Against]]</f>
        <v>-3</v>
      </c>
      <c r="Y126" s="6">
        <v>11</v>
      </c>
      <c r="Z126" s="6">
        <v>9</v>
      </c>
      <c r="AB126">
        <v>123</v>
      </c>
      <c r="AC126">
        <v>1</v>
      </c>
      <c r="AD126" s="6">
        <f>IF(AL500CLE08[[#This Row],[Run Differential]]&gt;0,1,0)</f>
        <v>1</v>
      </c>
      <c r="AE126">
        <v>4</v>
      </c>
      <c r="AF126">
        <v>3</v>
      </c>
      <c r="AG126" s="6">
        <f>AL500CLE08[[#This Row],[Runs For]]-AL500CLE08[[#This Row],[Runs Against]]</f>
        <v>1</v>
      </c>
      <c r="AH126" s="6">
        <v>9</v>
      </c>
      <c r="AI126" s="6">
        <v>8</v>
      </c>
    </row>
    <row r="127" spans="1:35">
      <c r="A127">
        <v>124</v>
      </c>
      <c r="B127">
        <v>1</v>
      </c>
      <c r="C127">
        <f>IF(ALNYNYY08[[#This Row],[Run Differential]]&gt;0,1,0)</f>
        <v>1</v>
      </c>
      <c r="D127">
        <v>15</v>
      </c>
      <c r="E127">
        <v>6</v>
      </c>
      <c r="F127" s="6">
        <f>ALNYNYY08[[#This Row],[Runs For]]-ALNYNYY08[[#This Row],[Runs Against]]</f>
        <v>9</v>
      </c>
      <c r="G127">
        <v>7</v>
      </c>
      <c r="H127" s="6">
        <v>8</v>
      </c>
      <c r="J127">
        <v>124</v>
      </c>
      <c r="K127">
        <v>0</v>
      </c>
      <c r="L127" s="6">
        <f>IF(ALBestLAA08[[#This Row],[Run Differential]]&gt;0,1,0)</f>
        <v>0</v>
      </c>
      <c r="M127">
        <v>2</v>
      </c>
      <c r="N127">
        <v>4</v>
      </c>
      <c r="O127" s="6">
        <f>ALBestLAA08[[#This Row],[Runs For]]-ALBestLAA08[[#This Row],[Runs Against]]</f>
        <v>-2</v>
      </c>
      <c r="P127" s="6">
        <v>7</v>
      </c>
      <c r="Q127" s="6">
        <v>9</v>
      </c>
      <c r="S127">
        <v>124</v>
      </c>
      <c r="T127">
        <v>0</v>
      </c>
      <c r="U127" s="6">
        <f>IF(ALWorstSEA08[[#This Row],[Run Differential]]&gt;0,1,0)</f>
        <v>0</v>
      </c>
      <c r="V127">
        <v>5</v>
      </c>
      <c r="W127">
        <v>13</v>
      </c>
      <c r="X127" s="6">
        <f>ALWorstSEA08[[#This Row],[Runs For]]-ALWorstSEA08[[#This Row],[Runs Against]]</f>
        <v>-8</v>
      </c>
      <c r="Y127" s="6">
        <v>13</v>
      </c>
      <c r="Z127" s="6">
        <v>9</v>
      </c>
      <c r="AB127">
        <v>124</v>
      </c>
      <c r="AC127">
        <v>1</v>
      </c>
      <c r="AD127" s="6">
        <f>IF(AL500CLE08[[#This Row],[Run Differential]]&gt;0,1,0)</f>
        <v>1</v>
      </c>
      <c r="AE127">
        <v>9</v>
      </c>
      <c r="AF127">
        <v>4</v>
      </c>
      <c r="AG127" s="6">
        <f>AL500CLE08[[#This Row],[Runs For]]-AL500CLE08[[#This Row],[Runs Against]]</f>
        <v>5</v>
      </c>
      <c r="AH127" s="6">
        <v>9</v>
      </c>
      <c r="AI127" s="6">
        <v>8</v>
      </c>
    </row>
    <row r="128" spans="1:35">
      <c r="A128">
        <v>125</v>
      </c>
      <c r="B128">
        <v>0</v>
      </c>
      <c r="C128">
        <f>IF(ALNYNYY08[[#This Row],[Run Differential]]&gt;0,1,0)</f>
        <v>0</v>
      </c>
      <c r="D128">
        <v>1</v>
      </c>
      <c r="E128">
        <v>2</v>
      </c>
      <c r="F128" s="6">
        <f>ALNYNYY08[[#This Row],[Runs For]]-ALNYNYY08[[#This Row],[Runs Against]]</f>
        <v>-1</v>
      </c>
      <c r="G128">
        <v>5</v>
      </c>
      <c r="H128" s="6">
        <v>9</v>
      </c>
      <c r="J128">
        <v>125</v>
      </c>
      <c r="K128">
        <v>0</v>
      </c>
      <c r="L128" s="6">
        <f>IF(ALBestLAA08[[#This Row],[Run Differential]]&gt;0,1,0)</f>
        <v>1</v>
      </c>
      <c r="M128">
        <v>5</v>
      </c>
      <c r="N128">
        <v>4</v>
      </c>
      <c r="O128" s="6">
        <f>ALBestLAA08[[#This Row],[Runs For]]-ALBestLAA08[[#This Row],[Runs Against]]</f>
        <v>1</v>
      </c>
      <c r="P128" s="6">
        <v>11</v>
      </c>
      <c r="Q128" s="6">
        <v>9</v>
      </c>
      <c r="S128">
        <v>125</v>
      </c>
      <c r="T128">
        <v>0</v>
      </c>
      <c r="U128" s="6">
        <f>IF(ALWorstSEA08[[#This Row],[Run Differential]]&gt;0,1,0)</f>
        <v>0</v>
      </c>
      <c r="V128">
        <v>0</v>
      </c>
      <c r="W128">
        <v>5</v>
      </c>
      <c r="X128" s="6">
        <f>ALWorstSEA08[[#This Row],[Runs For]]-ALWorstSEA08[[#This Row],[Runs Against]]</f>
        <v>-5</v>
      </c>
      <c r="Y128" s="6">
        <v>11</v>
      </c>
      <c r="Z128" s="6">
        <v>9</v>
      </c>
      <c r="AB128">
        <v>125</v>
      </c>
      <c r="AC128">
        <v>1</v>
      </c>
      <c r="AD128" s="6">
        <f>IF(AL500CLE08[[#This Row],[Run Differential]]&gt;0,1,0)</f>
        <v>1</v>
      </c>
      <c r="AE128">
        <v>8</v>
      </c>
      <c r="AF128">
        <v>5</v>
      </c>
      <c r="AG128" s="6">
        <f>AL500CLE08[[#This Row],[Runs For]]-AL500CLE08[[#This Row],[Runs Against]]</f>
        <v>3</v>
      </c>
      <c r="AH128" s="6">
        <v>3</v>
      </c>
      <c r="AI128" s="6">
        <v>8</v>
      </c>
    </row>
    <row r="129" spans="1:35">
      <c r="A129">
        <v>126</v>
      </c>
      <c r="B129">
        <v>0</v>
      </c>
      <c r="C129">
        <f>IF(ALNYNYY08[[#This Row],[Run Differential]]&gt;0,1,0)</f>
        <v>1</v>
      </c>
      <c r="D129">
        <v>5</v>
      </c>
      <c r="E129">
        <v>1</v>
      </c>
      <c r="F129" s="6">
        <f>ALNYNYY08[[#This Row],[Runs For]]-ALNYNYY08[[#This Row],[Runs Against]]</f>
        <v>4</v>
      </c>
      <c r="G129">
        <v>6</v>
      </c>
      <c r="H129" s="6">
        <v>9</v>
      </c>
      <c r="J129">
        <v>126</v>
      </c>
      <c r="K129">
        <v>1</v>
      </c>
      <c r="L129" s="6">
        <f>IF(ALBestLAA08[[#This Row],[Run Differential]]&gt;0,1,0)</f>
        <v>0</v>
      </c>
      <c r="M129">
        <v>1</v>
      </c>
      <c r="N129">
        <v>2</v>
      </c>
      <c r="O129" s="6">
        <f>ALBestLAA08[[#This Row],[Runs For]]-ALBestLAA08[[#This Row],[Runs Against]]</f>
        <v>-1</v>
      </c>
      <c r="P129" s="6">
        <v>7</v>
      </c>
      <c r="Q129" s="6">
        <v>12</v>
      </c>
      <c r="S129">
        <v>126</v>
      </c>
      <c r="T129">
        <v>0</v>
      </c>
      <c r="U129" s="6">
        <f>IF(ALWorstSEA08[[#This Row],[Run Differential]]&gt;0,1,0)</f>
        <v>0</v>
      </c>
      <c r="V129">
        <v>3</v>
      </c>
      <c r="W129">
        <v>15</v>
      </c>
      <c r="X129" s="6">
        <f>ALWorstSEA08[[#This Row],[Runs For]]-ALWorstSEA08[[#This Row],[Runs Against]]</f>
        <v>-12</v>
      </c>
      <c r="Y129" s="6">
        <v>5</v>
      </c>
      <c r="Z129" s="6">
        <v>9</v>
      </c>
      <c r="AB129">
        <v>126</v>
      </c>
      <c r="AC129">
        <v>1</v>
      </c>
      <c r="AD129" s="6">
        <f>IF(AL500CLE08[[#This Row],[Run Differential]]&gt;0,1,0)</f>
        <v>1</v>
      </c>
      <c r="AE129">
        <v>10</v>
      </c>
      <c r="AF129">
        <v>3</v>
      </c>
      <c r="AG129" s="6">
        <f>AL500CLE08[[#This Row],[Runs For]]-AL500CLE08[[#This Row],[Runs Against]]</f>
        <v>7</v>
      </c>
      <c r="AH129" s="6">
        <v>7</v>
      </c>
      <c r="AI129" s="6">
        <v>8</v>
      </c>
    </row>
    <row r="130" spans="1:35">
      <c r="A130">
        <v>127</v>
      </c>
      <c r="B130">
        <v>0</v>
      </c>
      <c r="C130">
        <f>IF(ALNYNYY08[[#This Row],[Run Differential]]&gt;0,1,0)</f>
        <v>0</v>
      </c>
      <c r="D130">
        <v>3</v>
      </c>
      <c r="E130">
        <v>14</v>
      </c>
      <c r="F130" s="6">
        <f>ALNYNYY08[[#This Row],[Runs For]]-ALNYNYY08[[#This Row],[Runs Against]]</f>
        <v>-11</v>
      </c>
      <c r="G130">
        <v>4</v>
      </c>
      <c r="H130" s="6">
        <v>9</v>
      </c>
      <c r="J130">
        <v>127</v>
      </c>
      <c r="K130">
        <v>1</v>
      </c>
      <c r="L130" s="6">
        <f>IF(ALBestLAA08[[#This Row],[Run Differential]]&gt;0,1,0)</f>
        <v>0</v>
      </c>
      <c r="M130">
        <v>0</v>
      </c>
      <c r="N130">
        <v>9</v>
      </c>
      <c r="O130" s="6">
        <f>ALBestLAA08[[#This Row],[Runs For]]-ALBestLAA08[[#This Row],[Runs Against]]</f>
        <v>-9</v>
      </c>
      <c r="P130" s="6">
        <v>7</v>
      </c>
      <c r="Q130" s="6">
        <v>9</v>
      </c>
      <c r="S130">
        <v>127</v>
      </c>
      <c r="T130">
        <v>1</v>
      </c>
      <c r="U130" s="6">
        <f>IF(ALWorstSEA08[[#This Row],[Run Differential]]&gt;0,1,0)</f>
        <v>0</v>
      </c>
      <c r="V130">
        <v>0</v>
      </c>
      <c r="W130">
        <v>2</v>
      </c>
      <c r="X130" s="6">
        <f>ALWorstSEA08[[#This Row],[Runs For]]-ALWorstSEA08[[#This Row],[Runs Against]]</f>
        <v>-2</v>
      </c>
      <c r="Y130" s="6">
        <v>9</v>
      </c>
      <c r="Z130" s="6">
        <v>9</v>
      </c>
      <c r="AB130">
        <v>127</v>
      </c>
      <c r="AC130">
        <v>0</v>
      </c>
      <c r="AD130" s="6">
        <f>IF(AL500CLE08[[#This Row],[Run Differential]]&gt;0,1,0)</f>
        <v>1</v>
      </c>
      <c r="AE130">
        <v>7</v>
      </c>
      <c r="AF130">
        <v>5</v>
      </c>
      <c r="AG130" s="6">
        <f>AL500CLE08[[#This Row],[Runs For]]-AL500CLE08[[#This Row],[Runs Against]]</f>
        <v>2</v>
      </c>
      <c r="AH130" s="6">
        <v>9</v>
      </c>
      <c r="AI130" s="6">
        <v>9</v>
      </c>
    </row>
    <row r="131" spans="1:35">
      <c r="A131">
        <v>128</v>
      </c>
      <c r="B131">
        <v>0</v>
      </c>
      <c r="C131">
        <f>IF(ALNYNYY08[[#This Row],[Run Differential]]&gt;0,1,0)</f>
        <v>1</v>
      </c>
      <c r="D131">
        <v>9</v>
      </c>
      <c r="E131">
        <v>4</v>
      </c>
      <c r="F131" s="6">
        <f>ALNYNYY08[[#This Row],[Runs For]]-ALNYNYY08[[#This Row],[Runs Against]]</f>
        <v>5</v>
      </c>
      <c r="G131">
        <v>7</v>
      </c>
      <c r="H131" s="6">
        <v>9</v>
      </c>
      <c r="J131">
        <v>128</v>
      </c>
      <c r="K131">
        <v>1</v>
      </c>
      <c r="L131" s="6">
        <f>IF(ALBestLAA08[[#This Row],[Run Differential]]&gt;0,1,0)</f>
        <v>1</v>
      </c>
      <c r="M131">
        <v>7</v>
      </c>
      <c r="N131">
        <v>5</v>
      </c>
      <c r="O131" s="6">
        <f>ALBestLAA08[[#This Row],[Runs For]]-ALBestLAA08[[#This Row],[Runs Against]]</f>
        <v>2</v>
      </c>
      <c r="P131" s="6">
        <v>6</v>
      </c>
      <c r="Q131" s="6">
        <v>9</v>
      </c>
      <c r="S131">
        <v>128</v>
      </c>
      <c r="T131">
        <v>1</v>
      </c>
      <c r="U131" s="6">
        <f>IF(ALWorstSEA08[[#This Row],[Run Differential]]&gt;0,1,0)</f>
        <v>1</v>
      </c>
      <c r="V131">
        <v>7</v>
      </c>
      <c r="W131">
        <v>5</v>
      </c>
      <c r="X131" s="6">
        <f>ALWorstSEA08[[#This Row],[Runs For]]-ALWorstSEA08[[#This Row],[Runs Against]]</f>
        <v>2</v>
      </c>
      <c r="Y131" s="6">
        <v>7</v>
      </c>
      <c r="Z131" s="6">
        <v>8</v>
      </c>
      <c r="AB131">
        <v>128</v>
      </c>
      <c r="AC131">
        <v>0</v>
      </c>
      <c r="AD131" s="6">
        <f>IF(AL500CLE08[[#This Row],[Run Differential]]&gt;0,1,0)</f>
        <v>1</v>
      </c>
      <c r="AE131">
        <v>8</v>
      </c>
      <c r="AF131">
        <v>7</v>
      </c>
      <c r="AG131" s="6">
        <f>AL500CLE08[[#This Row],[Runs For]]-AL500CLE08[[#This Row],[Runs Against]]</f>
        <v>1</v>
      </c>
      <c r="AH131" s="6">
        <v>5</v>
      </c>
      <c r="AI131" s="6">
        <v>9</v>
      </c>
    </row>
    <row r="132" spans="1:35">
      <c r="A132">
        <v>129</v>
      </c>
      <c r="B132">
        <v>0</v>
      </c>
      <c r="C132">
        <f>IF(ALNYNYY08[[#This Row],[Run Differential]]&gt;0,1,0)</f>
        <v>1</v>
      </c>
      <c r="D132">
        <v>5</v>
      </c>
      <c r="E132">
        <v>3</v>
      </c>
      <c r="F132" s="6">
        <f>ALNYNYY08[[#This Row],[Runs For]]-ALNYNYY08[[#This Row],[Runs Against]]</f>
        <v>2</v>
      </c>
      <c r="G132">
        <v>5</v>
      </c>
      <c r="H132" s="6">
        <v>9</v>
      </c>
      <c r="J132">
        <v>129</v>
      </c>
      <c r="K132">
        <v>1</v>
      </c>
      <c r="L132" s="6">
        <f>IF(ALBestLAA08[[#This Row],[Run Differential]]&gt;0,1,0)</f>
        <v>1</v>
      </c>
      <c r="M132">
        <v>5</v>
      </c>
      <c r="N132">
        <v>3</v>
      </c>
      <c r="O132" s="6">
        <f>ALBestLAA08[[#This Row],[Runs For]]-ALBestLAA08[[#This Row],[Runs Against]]</f>
        <v>2</v>
      </c>
      <c r="P132" s="6">
        <v>6</v>
      </c>
      <c r="Q132" s="6">
        <v>8</v>
      </c>
      <c r="S132">
        <v>129</v>
      </c>
      <c r="T132">
        <v>1</v>
      </c>
      <c r="U132" s="6">
        <f>IF(ALWorstSEA08[[#This Row],[Run Differential]]&gt;0,1,0)</f>
        <v>0</v>
      </c>
      <c r="V132">
        <v>1</v>
      </c>
      <c r="W132">
        <v>5</v>
      </c>
      <c r="X132" s="6">
        <f>ALWorstSEA08[[#This Row],[Runs For]]-ALWorstSEA08[[#This Row],[Runs Against]]</f>
        <v>-4</v>
      </c>
      <c r="Y132" s="6">
        <v>5</v>
      </c>
      <c r="Z132" s="6">
        <v>9</v>
      </c>
      <c r="AB132">
        <v>129</v>
      </c>
      <c r="AC132">
        <v>0</v>
      </c>
      <c r="AD132" s="6">
        <f>IF(AL500CLE08[[#This Row],[Run Differential]]&gt;0,1,0)</f>
        <v>1</v>
      </c>
      <c r="AE132">
        <v>4</v>
      </c>
      <c r="AF132">
        <v>3</v>
      </c>
      <c r="AG132" s="6">
        <f>AL500CLE08[[#This Row],[Runs For]]-AL500CLE08[[#This Row],[Runs Against]]</f>
        <v>1</v>
      </c>
      <c r="AH132" s="6">
        <v>6</v>
      </c>
      <c r="AI132" s="6">
        <v>9</v>
      </c>
    </row>
    <row r="133" spans="1:35">
      <c r="A133">
        <v>130</v>
      </c>
      <c r="B133">
        <v>0</v>
      </c>
      <c r="C133">
        <f>IF(ALNYNYY08[[#This Row],[Run Differential]]&gt;0,1,0)</f>
        <v>1</v>
      </c>
      <c r="D133">
        <v>8</v>
      </c>
      <c r="E133">
        <v>7</v>
      </c>
      <c r="F133" s="6">
        <f>ALNYNYY08[[#This Row],[Runs For]]-ALNYNYY08[[#This Row],[Runs Against]]</f>
        <v>1</v>
      </c>
      <c r="G133">
        <v>11</v>
      </c>
      <c r="H133" s="6">
        <v>9</v>
      </c>
      <c r="J133">
        <v>130</v>
      </c>
      <c r="K133">
        <v>1</v>
      </c>
      <c r="L133" s="6">
        <f>IF(ALBestLAA08[[#This Row],[Run Differential]]&gt;0,1,0)</f>
        <v>0</v>
      </c>
      <c r="M133">
        <v>1</v>
      </c>
      <c r="N133">
        <v>2</v>
      </c>
      <c r="O133" s="6">
        <f>ALBestLAA08[[#This Row],[Runs For]]-ALBestLAA08[[#This Row],[Runs Against]]</f>
        <v>-1</v>
      </c>
      <c r="P133" s="6">
        <v>3</v>
      </c>
      <c r="Q133" s="6">
        <v>9</v>
      </c>
      <c r="S133">
        <v>130</v>
      </c>
      <c r="T133">
        <v>1</v>
      </c>
      <c r="U133" s="6">
        <f>IF(ALWorstSEA08[[#This Row],[Run Differential]]&gt;0,1,0)</f>
        <v>1</v>
      </c>
      <c r="V133">
        <v>8</v>
      </c>
      <c r="W133">
        <v>4</v>
      </c>
      <c r="X133" s="6">
        <f>ALWorstSEA08[[#This Row],[Runs For]]-ALWorstSEA08[[#This Row],[Runs Against]]</f>
        <v>4</v>
      </c>
      <c r="Y133" s="6">
        <v>3</v>
      </c>
      <c r="Z133" s="6">
        <v>8</v>
      </c>
      <c r="AB133">
        <v>130</v>
      </c>
      <c r="AC133">
        <v>0</v>
      </c>
      <c r="AD133" s="6">
        <f>IF(AL500CLE08[[#This Row],[Run Differential]]&gt;0,1,0)</f>
        <v>1</v>
      </c>
      <c r="AE133">
        <v>4</v>
      </c>
      <c r="AF133">
        <v>3</v>
      </c>
      <c r="AG133" s="6">
        <f>AL500CLE08[[#This Row],[Runs For]]-AL500CLE08[[#This Row],[Runs Against]]</f>
        <v>1</v>
      </c>
      <c r="AH133" s="6">
        <v>7</v>
      </c>
      <c r="AI133" s="6">
        <v>10</v>
      </c>
    </row>
    <row r="134" spans="1:35">
      <c r="A134">
        <v>131</v>
      </c>
      <c r="B134">
        <v>1</v>
      </c>
      <c r="C134">
        <f>IF(ALNYNYY08[[#This Row],[Run Differential]]&gt;0,1,0)</f>
        <v>0</v>
      </c>
      <c r="D134">
        <v>3</v>
      </c>
      <c r="E134">
        <v>7</v>
      </c>
      <c r="F134" s="6">
        <f>ALNYNYY08[[#This Row],[Runs For]]-ALNYNYY08[[#This Row],[Runs Against]]</f>
        <v>-4</v>
      </c>
      <c r="G134">
        <v>10</v>
      </c>
      <c r="H134" s="6">
        <v>9</v>
      </c>
      <c r="J134">
        <v>131</v>
      </c>
      <c r="K134">
        <v>1</v>
      </c>
      <c r="L134" s="6">
        <f>IF(ALBestLAA08[[#This Row],[Run Differential]]&gt;0,1,0)</f>
        <v>1</v>
      </c>
      <c r="M134">
        <v>5</v>
      </c>
      <c r="N134">
        <v>1</v>
      </c>
      <c r="O134" s="6">
        <f>ALBestLAA08[[#This Row],[Runs For]]-ALBestLAA08[[#This Row],[Runs Against]]</f>
        <v>4</v>
      </c>
      <c r="P134" s="6">
        <v>7</v>
      </c>
      <c r="Q134" s="6">
        <v>8</v>
      </c>
      <c r="S134">
        <v>131</v>
      </c>
      <c r="T134">
        <v>1</v>
      </c>
      <c r="U134" s="6">
        <f>IF(ALWorstSEA08[[#This Row],[Run Differential]]&gt;0,1,0)</f>
        <v>1</v>
      </c>
      <c r="V134">
        <v>4</v>
      </c>
      <c r="W134">
        <v>2</v>
      </c>
      <c r="X134" s="6">
        <f>ALWorstSEA08[[#This Row],[Runs For]]-ALWorstSEA08[[#This Row],[Runs Against]]</f>
        <v>2</v>
      </c>
      <c r="Y134" s="6">
        <v>5</v>
      </c>
      <c r="Z134" s="6">
        <v>11</v>
      </c>
      <c r="AB134">
        <v>131</v>
      </c>
      <c r="AC134">
        <v>0</v>
      </c>
      <c r="AD134" s="6">
        <f>IF(AL500CLE08[[#This Row],[Run Differential]]&gt;0,1,0)</f>
        <v>1</v>
      </c>
      <c r="AE134">
        <v>10</v>
      </c>
      <c r="AF134">
        <v>4</v>
      </c>
      <c r="AG134" s="6">
        <f>AL500CLE08[[#This Row],[Runs For]]-AL500CLE08[[#This Row],[Runs Against]]</f>
        <v>6</v>
      </c>
      <c r="AH134" s="6">
        <v>5</v>
      </c>
      <c r="AI134" s="6">
        <v>9</v>
      </c>
    </row>
    <row r="135" spans="1:35">
      <c r="A135">
        <v>132</v>
      </c>
      <c r="B135">
        <v>1</v>
      </c>
      <c r="C135">
        <f>IF(ALNYNYY08[[#This Row],[Run Differential]]&gt;0,1,0)</f>
        <v>0</v>
      </c>
      <c r="D135">
        <v>3</v>
      </c>
      <c r="E135">
        <v>11</v>
      </c>
      <c r="F135" s="6">
        <f>ALNYNYY08[[#This Row],[Runs For]]-ALNYNYY08[[#This Row],[Runs Against]]</f>
        <v>-8</v>
      </c>
      <c r="G135">
        <v>6</v>
      </c>
      <c r="H135" s="6">
        <v>9</v>
      </c>
      <c r="J135">
        <v>132</v>
      </c>
      <c r="K135">
        <v>1</v>
      </c>
      <c r="L135" s="6">
        <f>IF(ALBestLAA08[[#This Row],[Run Differential]]&gt;0,1,0)</f>
        <v>0</v>
      </c>
      <c r="M135">
        <v>5</v>
      </c>
      <c r="N135">
        <v>6</v>
      </c>
      <c r="O135" s="6">
        <f>ALBestLAA08[[#This Row],[Runs For]]-ALBestLAA08[[#This Row],[Runs Against]]</f>
        <v>-1</v>
      </c>
      <c r="P135" s="6">
        <v>13</v>
      </c>
      <c r="Q135" s="6">
        <v>9</v>
      </c>
      <c r="S135">
        <v>132</v>
      </c>
      <c r="T135">
        <v>1</v>
      </c>
      <c r="U135" s="6">
        <f>IF(ALWorstSEA08[[#This Row],[Run Differential]]&gt;0,1,0)</f>
        <v>1</v>
      </c>
      <c r="V135">
        <v>3</v>
      </c>
      <c r="W135">
        <v>2</v>
      </c>
      <c r="X135" s="6">
        <f>ALWorstSEA08[[#This Row],[Runs For]]-ALWorstSEA08[[#This Row],[Runs Against]]</f>
        <v>1</v>
      </c>
      <c r="Y135" s="6">
        <v>7</v>
      </c>
      <c r="Z135" s="6">
        <v>8</v>
      </c>
      <c r="AB135">
        <v>132</v>
      </c>
      <c r="AC135">
        <v>0</v>
      </c>
      <c r="AD135" s="6">
        <f>IF(AL500CLE08[[#This Row],[Run Differential]]&gt;0,1,0)</f>
        <v>1</v>
      </c>
      <c r="AE135">
        <v>9</v>
      </c>
      <c r="AF135">
        <v>7</v>
      </c>
      <c r="AG135" s="6">
        <f>AL500CLE08[[#This Row],[Runs For]]-AL500CLE08[[#This Row],[Runs Against]]</f>
        <v>2</v>
      </c>
      <c r="AH135" s="6">
        <v>9</v>
      </c>
      <c r="AI135" s="6">
        <v>9</v>
      </c>
    </row>
    <row r="136" spans="1:35">
      <c r="A136">
        <v>133</v>
      </c>
      <c r="B136">
        <v>1</v>
      </c>
      <c r="C136">
        <f>IF(ALNYNYY08[[#This Row],[Run Differential]]&gt;0,1,0)</f>
        <v>1</v>
      </c>
      <c r="D136">
        <v>3</v>
      </c>
      <c r="E136">
        <v>2</v>
      </c>
      <c r="F136" s="6">
        <f>ALNYNYY08[[#This Row],[Runs For]]-ALNYNYY08[[#This Row],[Runs Against]]</f>
        <v>1</v>
      </c>
      <c r="G136">
        <v>8</v>
      </c>
      <c r="H136" s="6">
        <v>9</v>
      </c>
      <c r="J136">
        <v>133</v>
      </c>
      <c r="K136">
        <v>1</v>
      </c>
      <c r="L136" s="6">
        <f>IF(ALBestLAA08[[#This Row],[Run Differential]]&gt;0,1,0)</f>
        <v>1</v>
      </c>
      <c r="M136">
        <v>7</v>
      </c>
      <c r="N136">
        <v>5</v>
      </c>
      <c r="O136" s="6">
        <f>ALBestLAA08[[#This Row],[Runs For]]-ALBestLAA08[[#This Row],[Runs Against]]</f>
        <v>2</v>
      </c>
      <c r="P136" s="6">
        <v>9</v>
      </c>
      <c r="Q136" s="6">
        <v>8</v>
      </c>
      <c r="S136">
        <v>133</v>
      </c>
      <c r="T136">
        <v>1</v>
      </c>
      <c r="U136" s="6">
        <f>IF(ALWorstSEA08[[#This Row],[Run Differential]]&gt;0,1,0)</f>
        <v>0</v>
      </c>
      <c r="V136">
        <v>5</v>
      </c>
      <c r="W136">
        <v>6</v>
      </c>
      <c r="X136" s="6">
        <f>ALWorstSEA08[[#This Row],[Runs For]]-ALWorstSEA08[[#This Row],[Runs Against]]</f>
        <v>-1</v>
      </c>
      <c r="Y136" s="6">
        <v>7</v>
      </c>
      <c r="Z136" s="6">
        <v>9</v>
      </c>
      <c r="AB136">
        <v>133</v>
      </c>
      <c r="AC136">
        <v>1</v>
      </c>
      <c r="AD136" s="6">
        <f>IF(AL500CLE08[[#This Row],[Run Differential]]&gt;0,1,0)</f>
        <v>0</v>
      </c>
      <c r="AE136">
        <v>2</v>
      </c>
      <c r="AF136">
        <v>3</v>
      </c>
      <c r="AG136" s="6">
        <f>AL500CLE08[[#This Row],[Runs For]]-AL500CLE08[[#This Row],[Runs Against]]</f>
        <v>-1</v>
      </c>
      <c r="AH136" s="6">
        <v>8</v>
      </c>
      <c r="AI136" s="6">
        <v>9</v>
      </c>
    </row>
    <row r="137" spans="1:35">
      <c r="A137">
        <v>134</v>
      </c>
      <c r="B137">
        <v>1</v>
      </c>
      <c r="C137">
        <f>IF(ALNYNYY08[[#This Row],[Run Differential]]&gt;0,1,0)</f>
        <v>1</v>
      </c>
      <c r="D137">
        <v>2</v>
      </c>
      <c r="E137">
        <v>1</v>
      </c>
      <c r="F137" s="6">
        <f>ALNYNYY08[[#This Row],[Runs For]]-ALNYNYY08[[#This Row],[Runs Against]]</f>
        <v>1</v>
      </c>
      <c r="G137">
        <v>4</v>
      </c>
      <c r="H137" s="6">
        <v>8</v>
      </c>
      <c r="J137">
        <v>134</v>
      </c>
      <c r="K137">
        <v>1</v>
      </c>
      <c r="L137" s="6">
        <f>IF(ALBestLAA08[[#This Row],[Run Differential]]&gt;0,1,0)</f>
        <v>1</v>
      </c>
      <c r="M137">
        <v>3</v>
      </c>
      <c r="N137">
        <v>1</v>
      </c>
      <c r="O137" s="6">
        <f>ALBestLAA08[[#This Row],[Runs For]]-ALBestLAA08[[#This Row],[Runs Against]]</f>
        <v>2</v>
      </c>
      <c r="P137" s="6">
        <v>6</v>
      </c>
      <c r="Q137" s="6">
        <v>8</v>
      </c>
      <c r="S137">
        <v>134</v>
      </c>
      <c r="T137">
        <v>0</v>
      </c>
      <c r="U137" s="6">
        <f>IF(ALWorstSEA08[[#This Row],[Run Differential]]&gt;0,1,0)</f>
        <v>1</v>
      </c>
      <c r="V137">
        <v>3</v>
      </c>
      <c r="W137">
        <v>2</v>
      </c>
      <c r="X137" s="6">
        <f>ALWorstSEA08[[#This Row],[Runs For]]-ALWorstSEA08[[#This Row],[Runs Against]]</f>
        <v>1</v>
      </c>
      <c r="Y137" s="6">
        <v>6</v>
      </c>
      <c r="Z137" s="6">
        <v>9</v>
      </c>
      <c r="AB137">
        <v>134</v>
      </c>
      <c r="AC137">
        <v>1</v>
      </c>
      <c r="AD137" s="6">
        <f>IF(AL500CLE08[[#This Row],[Run Differential]]&gt;0,1,0)</f>
        <v>0</v>
      </c>
      <c r="AE137">
        <v>3</v>
      </c>
      <c r="AF137">
        <v>4</v>
      </c>
      <c r="AG137" s="6">
        <f>AL500CLE08[[#This Row],[Runs For]]-AL500CLE08[[#This Row],[Runs Against]]</f>
        <v>-1</v>
      </c>
      <c r="AH137" s="6">
        <v>8</v>
      </c>
      <c r="AI137" s="6">
        <v>10</v>
      </c>
    </row>
    <row r="138" spans="1:35">
      <c r="A138">
        <v>135</v>
      </c>
      <c r="B138">
        <v>1</v>
      </c>
      <c r="C138">
        <f>IF(ALNYNYY08[[#This Row],[Run Differential]]&gt;0,1,0)</f>
        <v>0</v>
      </c>
      <c r="D138">
        <v>6</v>
      </c>
      <c r="E138">
        <v>7</v>
      </c>
      <c r="F138" s="6">
        <f>ALNYNYY08[[#This Row],[Runs For]]-ALNYNYY08[[#This Row],[Runs Against]]</f>
        <v>-1</v>
      </c>
      <c r="G138">
        <v>8</v>
      </c>
      <c r="H138" s="6">
        <v>9</v>
      </c>
      <c r="J138">
        <v>135</v>
      </c>
      <c r="K138">
        <v>1</v>
      </c>
      <c r="L138" s="6">
        <f>IF(ALBestLAA08[[#This Row],[Run Differential]]&gt;0,1,0)</f>
        <v>1</v>
      </c>
      <c r="M138">
        <v>4</v>
      </c>
      <c r="N138">
        <v>3</v>
      </c>
      <c r="O138" s="6">
        <f>ALBestLAA08[[#This Row],[Runs For]]-ALBestLAA08[[#This Row],[Runs Against]]</f>
        <v>1</v>
      </c>
      <c r="P138" s="6">
        <v>4</v>
      </c>
      <c r="Q138" s="6">
        <v>8</v>
      </c>
      <c r="S138">
        <v>135</v>
      </c>
      <c r="T138">
        <v>0</v>
      </c>
      <c r="U138" s="6">
        <f>IF(ALWorstSEA08[[#This Row],[Run Differential]]&gt;0,1,0)</f>
        <v>1</v>
      </c>
      <c r="V138">
        <v>4</v>
      </c>
      <c r="W138">
        <v>3</v>
      </c>
      <c r="X138" s="6">
        <f>ALWorstSEA08[[#This Row],[Runs For]]-ALWorstSEA08[[#This Row],[Runs Against]]</f>
        <v>1</v>
      </c>
      <c r="Y138" s="6">
        <v>9</v>
      </c>
      <c r="Z138" s="6">
        <v>10</v>
      </c>
      <c r="AB138">
        <v>135</v>
      </c>
      <c r="AC138">
        <v>1</v>
      </c>
      <c r="AD138" s="6">
        <f>IF(AL500CLE08[[#This Row],[Run Differential]]&gt;0,1,0)</f>
        <v>0</v>
      </c>
      <c r="AE138">
        <v>4</v>
      </c>
      <c r="AF138">
        <v>6</v>
      </c>
      <c r="AG138" s="6">
        <f>AL500CLE08[[#This Row],[Runs For]]-AL500CLE08[[#This Row],[Runs Against]]</f>
        <v>-2</v>
      </c>
      <c r="AH138" s="6">
        <v>10</v>
      </c>
      <c r="AI138" s="6">
        <v>9</v>
      </c>
    </row>
    <row r="139" spans="1:35">
      <c r="A139">
        <v>136</v>
      </c>
      <c r="B139">
        <v>1</v>
      </c>
      <c r="C139">
        <f>IF(ALNYNYY08[[#This Row],[Run Differential]]&gt;0,1,0)</f>
        <v>0</v>
      </c>
      <c r="D139">
        <v>2</v>
      </c>
      <c r="E139">
        <v>6</v>
      </c>
      <c r="F139" s="6">
        <f>ALNYNYY08[[#This Row],[Runs For]]-ALNYNYY08[[#This Row],[Runs Against]]</f>
        <v>-4</v>
      </c>
      <c r="G139">
        <v>8</v>
      </c>
      <c r="H139" s="6">
        <v>9</v>
      </c>
      <c r="J139">
        <v>136</v>
      </c>
      <c r="K139">
        <v>1</v>
      </c>
      <c r="L139" s="6">
        <f>IF(ALBestLAA08[[#This Row],[Run Differential]]&gt;0,1,0)</f>
        <v>0</v>
      </c>
      <c r="M139">
        <v>3</v>
      </c>
      <c r="N139">
        <v>4</v>
      </c>
      <c r="O139" s="6">
        <f>ALBestLAA08[[#This Row],[Runs For]]-ALBestLAA08[[#This Row],[Runs Against]]</f>
        <v>-1</v>
      </c>
      <c r="P139" s="6">
        <v>6</v>
      </c>
      <c r="Q139" s="6">
        <v>9</v>
      </c>
      <c r="S139">
        <v>136</v>
      </c>
      <c r="T139">
        <v>0</v>
      </c>
      <c r="U139" s="6">
        <f>IF(ALWorstSEA08[[#This Row],[Run Differential]]&gt;0,1,0)</f>
        <v>1</v>
      </c>
      <c r="V139">
        <v>6</v>
      </c>
      <c r="W139">
        <v>4</v>
      </c>
      <c r="X139" s="6">
        <f>ALWorstSEA08[[#This Row],[Runs For]]-ALWorstSEA08[[#This Row],[Runs Against]]</f>
        <v>2</v>
      </c>
      <c r="Y139" s="6">
        <v>4</v>
      </c>
      <c r="Z139" s="6">
        <v>9</v>
      </c>
      <c r="AB139">
        <v>136</v>
      </c>
      <c r="AC139">
        <v>1</v>
      </c>
      <c r="AD139" s="6">
        <f>IF(AL500CLE08[[#This Row],[Run Differential]]&gt;0,1,0)</f>
        <v>1</v>
      </c>
      <c r="AE139">
        <v>5</v>
      </c>
      <c r="AF139">
        <v>0</v>
      </c>
      <c r="AG139" s="6">
        <f>AL500CLE08[[#This Row],[Runs For]]-AL500CLE08[[#This Row],[Runs Against]]</f>
        <v>5</v>
      </c>
      <c r="AH139" s="6">
        <v>8</v>
      </c>
      <c r="AI139" s="6">
        <v>8</v>
      </c>
    </row>
    <row r="140" spans="1:35">
      <c r="A140">
        <v>137</v>
      </c>
      <c r="B140">
        <v>0</v>
      </c>
      <c r="C140">
        <f>IF(ALNYNYY08[[#This Row],[Run Differential]]&gt;0,1,0)</f>
        <v>1</v>
      </c>
      <c r="D140">
        <v>13</v>
      </c>
      <c r="E140">
        <v>9</v>
      </c>
      <c r="F140" s="6">
        <f>ALNYNYY08[[#This Row],[Runs For]]-ALNYNYY08[[#This Row],[Runs Against]]</f>
        <v>4</v>
      </c>
      <c r="G140">
        <v>11</v>
      </c>
      <c r="H140" s="6">
        <v>9</v>
      </c>
      <c r="J140">
        <v>137</v>
      </c>
      <c r="K140">
        <v>0</v>
      </c>
      <c r="L140" s="6">
        <f>IF(ALBestLAA08[[#This Row],[Run Differential]]&gt;0,1,0)</f>
        <v>1</v>
      </c>
      <c r="M140">
        <v>5</v>
      </c>
      <c r="N140">
        <v>4</v>
      </c>
      <c r="O140" s="6">
        <f>ALBestLAA08[[#This Row],[Runs For]]-ALBestLAA08[[#This Row],[Runs Against]]</f>
        <v>1</v>
      </c>
      <c r="P140" s="6">
        <v>10</v>
      </c>
      <c r="Q140" s="6">
        <v>9</v>
      </c>
      <c r="S140">
        <v>137</v>
      </c>
      <c r="T140">
        <v>0</v>
      </c>
      <c r="U140" s="6">
        <f>IF(ALWorstSEA08[[#This Row],[Run Differential]]&gt;0,1,0)</f>
        <v>1</v>
      </c>
      <c r="V140">
        <v>12</v>
      </c>
      <c r="W140">
        <v>6</v>
      </c>
      <c r="X140" s="6">
        <f>ALWorstSEA08[[#This Row],[Runs For]]-ALWorstSEA08[[#This Row],[Runs Against]]</f>
        <v>6</v>
      </c>
      <c r="Y140" s="6">
        <v>10</v>
      </c>
      <c r="Z140" s="6">
        <v>9</v>
      </c>
      <c r="AB140">
        <v>137</v>
      </c>
      <c r="AC140">
        <v>1</v>
      </c>
      <c r="AD140" s="6">
        <f>IF(AL500CLE08[[#This Row],[Run Differential]]&gt;0,1,0)</f>
        <v>1</v>
      </c>
      <c r="AE140">
        <v>9</v>
      </c>
      <c r="AF140">
        <v>3</v>
      </c>
      <c r="AG140" s="6">
        <f>AL500CLE08[[#This Row],[Runs For]]-AL500CLE08[[#This Row],[Runs Against]]</f>
        <v>6</v>
      </c>
      <c r="AH140" s="6">
        <v>10</v>
      </c>
      <c r="AI140" s="6">
        <v>8</v>
      </c>
    </row>
    <row r="141" spans="1:35">
      <c r="A141">
        <v>138</v>
      </c>
      <c r="B141">
        <v>0</v>
      </c>
      <c r="C141">
        <f>IF(ALNYNYY08[[#This Row],[Run Differential]]&gt;0,1,0)</f>
        <v>1</v>
      </c>
      <c r="D141">
        <v>7</v>
      </c>
      <c r="E141">
        <v>2</v>
      </c>
      <c r="F141" s="6">
        <f>ALNYNYY08[[#This Row],[Runs For]]-ALNYNYY08[[#This Row],[Runs Against]]</f>
        <v>5</v>
      </c>
      <c r="G141">
        <v>4</v>
      </c>
      <c r="H141" s="6">
        <v>9</v>
      </c>
      <c r="J141">
        <v>138</v>
      </c>
      <c r="K141">
        <v>0</v>
      </c>
      <c r="L141" s="6">
        <f>IF(ALBestLAA08[[#This Row],[Run Differential]]&gt;0,1,0)</f>
        <v>0</v>
      </c>
      <c r="M141">
        <v>6</v>
      </c>
      <c r="N141">
        <v>9</v>
      </c>
      <c r="O141" s="6">
        <f>ALBestLAA08[[#This Row],[Runs For]]-ALBestLAA08[[#This Row],[Runs Against]]</f>
        <v>-3</v>
      </c>
      <c r="P141" s="6">
        <v>10</v>
      </c>
      <c r="Q141" s="6">
        <v>9</v>
      </c>
      <c r="S141">
        <v>138</v>
      </c>
      <c r="T141">
        <v>0</v>
      </c>
      <c r="U141" s="6">
        <f>IF(ALWorstSEA08[[#This Row],[Run Differential]]&gt;0,1,0)</f>
        <v>0</v>
      </c>
      <c r="V141">
        <v>4</v>
      </c>
      <c r="W141">
        <v>6</v>
      </c>
      <c r="X141" s="6">
        <f>ALWorstSEA08[[#This Row],[Runs For]]-ALWorstSEA08[[#This Row],[Runs Against]]</f>
        <v>-2</v>
      </c>
      <c r="Y141" s="6">
        <v>6</v>
      </c>
      <c r="Z141" s="6">
        <v>9</v>
      </c>
      <c r="AB141">
        <v>138</v>
      </c>
      <c r="AC141">
        <v>1</v>
      </c>
      <c r="AD141" s="6">
        <f>IF(AL500CLE08[[#This Row],[Run Differential]]&gt;0,1,0)</f>
        <v>0</v>
      </c>
      <c r="AE141">
        <v>2</v>
      </c>
      <c r="AF141">
        <v>4</v>
      </c>
      <c r="AG141" s="6">
        <f>AL500CLE08[[#This Row],[Runs For]]-AL500CLE08[[#This Row],[Runs Against]]</f>
        <v>-2</v>
      </c>
      <c r="AH141" s="6">
        <v>7</v>
      </c>
      <c r="AI141" s="6">
        <v>9</v>
      </c>
    </row>
    <row r="142" spans="1:35">
      <c r="A142">
        <v>139</v>
      </c>
      <c r="B142">
        <v>0</v>
      </c>
      <c r="C142">
        <f>IF(ALNYNYY08[[#This Row],[Run Differential]]&gt;0,1,0)</f>
        <v>1</v>
      </c>
      <c r="D142">
        <v>8</v>
      </c>
      <c r="E142">
        <v>4</v>
      </c>
      <c r="F142" s="6">
        <f>ALNYNYY08[[#This Row],[Runs For]]-ALNYNYY08[[#This Row],[Runs Against]]</f>
        <v>4</v>
      </c>
      <c r="G142">
        <v>7</v>
      </c>
      <c r="H142" s="6">
        <v>9</v>
      </c>
      <c r="J142">
        <v>139</v>
      </c>
      <c r="K142">
        <v>0</v>
      </c>
      <c r="L142" s="6">
        <f>IF(ALBestLAA08[[#This Row],[Run Differential]]&gt;0,1,0)</f>
        <v>1</v>
      </c>
      <c r="M142">
        <v>7</v>
      </c>
      <c r="N142">
        <v>1</v>
      </c>
      <c r="O142" s="6">
        <f>ALBestLAA08[[#This Row],[Runs For]]-ALBestLAA08[[#This Row],[Runs Against]]</f>
        <v>6</v>
      </c>
      <c r="P142" s="6">
        <v>3</v>
      </c>
      <c r="Q142" s="6">
        <v>9</v>
      </c>
      <c r="S142">
        <v>139</v>
      </c>
      <c r="T142">
        <v>0</v>
      </c>
      <c r="U142" s="6">
        <f>IF(ALWorstSEA08[[#This Row],[Run Differential]]&gt;0,1,0)</f>
        <v>0</v>
      </c>
      <c r="V142">
        <v>0</v>
      </c>
      <c r="W142">
        <v>1</v>
      </c>
      <c r="X142" s="6">
        <f>ALWorstSEA08[[#This Row],[Runs For]]-ALWorstSEA08[[#This Row],[Runs Against]]</f>
        <v>-1</v>
      </c>
      <c r="Y142" s="6">
        <v>8</v>
      </c>
      <c r="Z142" s="6">
        <v>9</v>
      </c>
      <c r="AB142">
        <v>139</v>
      </c>
      <c r="AC142">
        <v>0</v>
      </c>
      <c r="AD142" s="6">
        <f>IF(AL500CLE08[[#This Row],[Run Differential]]&gt;0,1,0)</f>
        <v>1</v>
      </c>
      <c r="AE142">
        <v>9</v>
      </c>
      <c r="AF142">
        <v>3</v>
      </c>
      <c r="AG142" s="6">
        <f>AL500CLE08[[#This Row],[Runs For]]-AL500CLE08[[#This Row],[Runs Against]]</f>
        <v>6</v>
      </c>
      <c r="AH142" s="6">
        <v>8</v>
      </c>
      <c r="AI142" s="6">
        <v>9</v>
      </c>
    </row>
    <row r="143" spans="1:35">
      <c r="A143">
        <v>140</v>
      </c>
      <c r="B143">
        <v>0</v>
      </c>
      <c r="C143">
        <f>IF(ALNYNYY08[[#This Row],[Run Differential]]&gt;0,1,0)</f>
        <v>0</v>
      </c>
      <c r="D143">
        <v>5</v>
      </c>
      <c r="E143">
        <v>7</v>
      </c>
      <c r="F143" s="6">
        <f>ALNYNYY08[[#This Row],[Runs For]]-ALNYNYY08[[#This Row],[Runs Against]]</f>
        <v>-2</v>
      </c>
      <c r="G143">
        <v>8</v>
      </c>
      <c r="H143" s="6">
        <v>9</v>
      </c>
      <c r="J143">
        <v>140</v>
      </c>
      <c r="K143">
        <v>0</v>
      </c>
      <c r="L143" s="6">
        <f>IF(ALBestLAA08[[#This Row],[Run Differential]]&gt;0,1,0)</f>
        <v>0</v>
      </c>
      <c r="M143">
        <v>2</v>
      </c>
      <c r="N143">
        <v>10</v>
      </c>
      <c r="O143" s="6">
        <f>ALBestLAA08[[#This Row],[Runs For]]-ALBestLAA08[[#This Row],[Runs Against]]</f>
        <v>-8</v>
      </c>
      <c r="P143" s="6">
        <v>7</v>
      </c>
      <c r="Q143" s="6">
        <v>9</v>
      </c>
      <c r="S143">
        <v>140</v>
      </c>
      <c r="T143">
        <v>1</v>
      </c>
      <c r="U143" s="6">
        <f>IF(ALWorstSEA08[[#This Row],[Run Differential]]&gt;0,1,0)</f>
        <v>1</v>
      </c>
      <c r="V143">
        <v>3</v>
      </c>
      <c r="W143">
        <v>1</v>
      </c>
      <c r="X143" s="6">
        <f>ALWorstSEA08[[#This Row],[Runs For]]-ALWorstSEA08[[#This Row],[Runs Against]]</f>
        <v>2</v>
      </c>
      <c r="Y143" s="6">
        <v>7</v>
      </c>
      <c r="Z143" s="6">
        <v>8</v>
      </c>
      <c r="AB143">
        <v>140</v>
      </c>
      <c r="AC143">
        <v>0</v>
      </c>
      <c r="AD143" s="6">
        <f>IF(AL500CLE08[[#This Row],[Run Differential]]&gt;0,1,0)</f>
        <v>0</v>
      </c>
      <c r="AE143">
        <v>1</v>
      </c>
      <c r="AF143">
        <v>3</v>
      </c>
      <c r="AG143" s="6">
        <f>AL500CLE08[[#This Row],[Runs For]]-AL500CLE08[[#This Row],[Runs Against]]</f>
        <v>-2</v>
      </c>
      <c r="AH143" s="6">
        <v>3</v>
      </c>
      <c r="AI143" s="6">
        <v>9</v>
      </c>
    </row>
    <row r="144" spans="1:35">
      <c r="A144">
        <v>141</v>
      </c>
      <c r="B144">
        <v>0</v>
      </c>
      <c r="C144">
        <f>IF(ALNYNYY08[[#This Row],[Run Differential]]&gt;0,1,0)</f>
        <v>0</v>
      </c>
      <c r="D144">
        <v>1</v>
      </c>
      <c r="E144">
        <v>3</v>
      </c>
      <c r="F144" s="6">
        <f>ALNYNYY08[[#This Row],[Runs For]]-ALNYNYY08[[#This Row],[Runs Against]]</f>
        <v>-2</v>
      </c>
      <c r="G144">
        <v>4</v>
      </c>
      <c r="H144" s="6">
        <v>9</v>
      </c>
      <c r="J144">
        <v>141</v>
      </c>
      <c r="K144">
        <v>0</v>
      </c>
      <c r="L144" s="6">
        <f>IF(ALBestLAA08[[#This Row],[Run Differential]]&gt;0,1,0)</f>
        <v>0</v>
      </c>
      <c r="M144">
        <v>6</v>
      </c>
      <c r="N144">
        <v>7</v>
      </c>
      <c r="O144" s="6">
        <f>ALBestLAA08[[#This Row],[Runs For]]-ALBestLAA08[[#This Row],[Runs Against]]</f>
        <v>-1</v>
      </c>
      <c r="P144" s="6">
        <v>7</v>
      </c>
      <c r="Q144" s="6">
        <v>15</v>
      </c>
      <c r="S144">
        <v>141</v>
      </c>
      <c r="T144">
        <v>1</v>
      </c>
      <c r="U144" s="6">
        <f>IF(ALWorstSEA08[[#This Row],[Run Differential]]&gt;0,1,0)</f>
        <v>0</v>
      </c>
      <c r="V144">
        <v>4</v>
      </c>
      <c r="W144">
        <v>7</v>
      </c>
      <c r="X144" s="6">
        <f>ALWorstSEA08[[#This Row],[Runs For]]-ALWorstSEA08[[#This Row],[Runs Against]]</f>
        <v>-3</v>
      </c>
      <c r="Y144" s="6">
        <v>4</v>
      </c>
      <c r="Z144" s="6">
        <v>9</v>
      </c>
      <c r="AB144">
        <v>141</v>
      </c>
      <c r="AC144">
        <v>0</v>
      </c>
      <c r="AD144" s="6">
        <f>IF(AL500CLE08[[#This Row],[Run Differential]]&gt;0,1,0)</f>
        <v>1</v>
      </c>
      <c r="AE144">
        <v>3</v>
      </c>
      <c r="AF144">
        <v>1</v>
      </c>
      <c r="AG144" s="6">
        <f>AL500CLE08[[#This Row],[Runs For]]-AL500CLE08[[#This Row],[Runs Against]]</f>
        <v>2</v>
      </c>
      <c r="AH144" s="6">
        <v>7</v>
      </c>
      <c r="AI144" s="6">
        <v>9</v>
      </c>
    </row>
    <row r="145" spans="1:35">
      <c r="A145">
        <v>142</v>
      </c>
      <c r="B145">
        <v>0</v>
      </c>
      <c r="C145">
        <f>IF(ALNYNYY08[[#This Row],[Run Differential]]&gt;0,1,0)</f>
        <v>1</v>
      </c>
      <c r="D145">
        <v>7</v>
      </c>
      <c r="E145">
        <v>4</v>
      </c>
      <c r="F145" s="6">
        <f>ALNYNYY08[[#This Row],[Runs For]]-ALNYNYY08[[#This Row],[Runs Against]]</f>
        <v>3</v>
      </c>
      <c r="G145">
        <v>9</v>
      </c>
      <c r="H145" s="6">
        <v>9</v>
      </c>
      <c r="J145">
        <v>142</v>
      </c>
      <c r="K145">
        <v>0</v>
      </c>
      <c r="L145" s="6">
        <f>IF(ALBestLAA08[[#This Row],[Run Differential]]&gt;0,1,0)</f>
        <v>1</v>
      </c>
      <c r="M145">
        <v>3</v>
      </c>
      <c r="N145">
        <v>2</v>
      </c>
      <c r="O145" s="6">
        <f>ALBestLAA08[[#This Row],[Runs For]]-ALBestLAA08[[#This Row],[Runs Against]]</f>
        <v>1</v>
      </c>
      <c r="P145" s="6">
        <v>9</v>
      </c>
      <c r="Q145" s="6">
        <v>9</v>
      </c>
      <c r="S145">
        <v>142</v>
      </c>
      <c r="T145">
        <v>1</v>
      </c>
      <c r="U145" s="6">
        <f>IF(ALWorstSEA08[[#This Row],[Run Differential]]&gt;0,1,0)</f>
        <v>1</v>
      </c>
      <c r="V145">
        <v>5</v>
      </c>
      <c r="W145">
        <v>2</v>
      </c>
      <c r="X145" s="6">
        <f>ALWorstSEA08[[#This Row],[Runs For]]-ALWorstSEA08[[#This Row],[Runs Against]]</f>
        <v>3</v>
      </c>
      <c r="Y145" s="6">
        <v>4</v>
      </c>
      <c r="Z145" s="6">
        <v>8</v>
      </c>
      <c r="AB145">
        <v>142</v>
      </c>
      <c r="AC145">
        <v>0</v>
      </c>
      <c r="AD145" s="6">
        <f>IF(AL500CLE08[[#This Row],[Run Differential]]&gt;0,1,0)</f>
        <v>0</v>
      </c>
      <c r="AE145">
        <v>3</v>
      </c>
      <c r="AF145">
        <v>14</v>
      </c>
      <c r="AG145" s="6">
        <f>AL500CLE08[[#This Row],[Runs For]]-AL500CLE08[[#This Row],[Runs Against]]</f>
        <v>-11</v>
      </c>
      <c r="AH145" s="6">
        <v>10</v>
      </c>
      <c r="AI145" s="6">
        <v>9</v>
      </c>
    </row>
    <row r="146" spans="1:35">
      <c r="A146">
        <v>143</v>
      </c>
      <c r="B146">
        <v>0</v>
      </c>
      <c r="C146">
        <f>IF(ALNYNYY08[[#This Row],[Run Differential]]&gt;0,1,0)</f>
        <v>0</v>
      </c>
      <c r="D146">
        <v>2</v>
      </c>
      <c r="E146">
        <v>5</v>
      </c>
      <c r="F146" s="6">
        <f>ALNYNYY08[[#This Row],[Runs For]]-ALNYNYY08[[#This Row],[Runs Against]]</f>
        <v>-3</v>
      </c>
      <c r="G146">
        <v>7</v>
      </c>
      <c r="H146" s="6">
        <v>9</v>
      </c>
      <c r="J146">
        <v>143</v>
      </c>
      <c r="K146">
        <v>1</v>
      </c>
      <c r="L146" s="6">
        <f>IF(ALBestLAA08[[#This Row],[Run Differential]]&gt;0,1,0)</f>
        <v>1</v>
      </c>
      <c r="M146">
        <v>12</v>
      </c>
      <c r="N146">
        <v>1</v>
      </c>
      <c r="O146" s="6">
        <f>ALBestLAA08[[#This Row],[Runs For]]-ALBestLAA08[[#This Row],[Runs Against]]</f>
        <v>11</v>
      </c>
      <c r="P146" s="6">
        <v>2</v>
      </c>
      <c r="Q146" s="6">
        <v>8</v>
      </c>
      <c r="S146">
        <v>143</v>
      </c>
      <c r="T146">
        <v>1</v>
      </c>
      <c r="U146" s="6">
        <f>IF(ALWorstSEA08[[#This Row],[Run Differential]]&gt;0,1,0)</f>
        <v>0</v>
      </c>
      <c r="V146">
        <v>3</v>
      </c>
      <c r="W146">
        <v>7</v>
      </c>
      <c r="X146" s="6">
        <f>ALWorstSEA08[[#This Row],[Runs For]]-ALWorstSEA08[[#This Row],[Runs Against]]</f>
        <v>-4</v>
      </c>
      <c r="Y146" s="6">
        <v>9</v>
      </c>
      <c r="Z146" s="6">
        <v>9</v>
      </c>
      <c r="AB146">
        <v>143</v>
      </c>
      <c r="AC146">
        <v>0</v>
      </c>
      <c r="AD146" s="6">
        <f>IF(AL500CLE08[[#This Row],[Run Differential]]&gt;0,1,0)</f>
        <v>1</v>
      </c>
      <c r="AE146">
        <v>6</v>
      </c>
      <c r="AF146">
        <v>1</v>
      </c>
      <c r="AG146" s="6">
        <f>AL500CLE08[[#This Row],[Runs For]]-AL500CLE08[[#This Row],[Runs Against]]</f>
        <v>5</v>
      </c>
      <c r="AH146" s="6">
        <v>13</v>
      </c>
      <c r="AI146" s="6">
        <v>9</v>
      </c>
    </row>
    <row r="147" spans="1:35">
      <c r="A147">
        <v>144</v>
      </c>
      <c r="B147">
        <v>0</v>
      </c>
      <c r="C147">
        <f>IF(ALNYNYY08[[#This Row],[Run Differential]]&gt;0,1,0)</f>
        <v>0</v>
      </c>
      <c r="D147">
        <v>1</v>
      </c>
      <c r="E147">
        <v>12</v>
      </c>
      <c r="F147" s="6">
        <f>ALNYNYY08[[#This Row],[Runs For]]-ALNYNYY08[[#This Row],[Runs Against]]</f>
        <v>-11</v>
      </c>
      <c r="G147">
        <v>6</v>
      </c>
      <c r="H147" s="6">
        <v>9</v>
      </c>
      <c r="J147">
        <v>144</v>
      </c>
      <c r="K147">
        <v>1</v>
      </c>
      <c r="L147" s="6">
        <f>IF(ALBestLAA08[[#This Row],[Run Differential]]&gt;0,1,0)</f>
        <v>0</v>
      </c>
      <c r="M147">
        <v>1</v>
      </c>
      <c r="N147">
        <v>7</v>
      </c>
      <c r="O147" s="6">
        <f>ALBestLAA08[[#This Row],[Runs For]]-ALBestLAA08[[#This Row],[Runs Against]]</f>
        <v>-6</v>
      </c>
      <c r="P147" s="6">
        <v>6</v>
      </c>
      <c r="Q147" s="6">
        <v>9</v>
      </c>
      <c r="S147">
        <v>144</v>
      </c>
      <c r="T147">
        <v>1</v>
      </c>
      <c r="U147" s="6">
        <f>IF(ALWorstSEA08[[#This Row],[Run Differential]]&gt;0,1,0)</f>
        <v>1</v>
      </c>
      <c r="V147">
        <v>8</v>
      </c>
      <c r="W147">
        <v>7</v>
      </c>
      <c r="X147" s="6">
        <f>ALWorstSEA08[[#This Row],[Runs For]]-ALWorstSEA08[[#This Row],[Runs Against]]</f>
        <v>1</v>
      </c>
      <c r="Y147" s="6">
        <v>11</v>
      </c>
      <c r="Z147" s="6">
        <v>8</v>
      </c>
      <c r="AB147">
        <v>144</v>
      </c>
      <c r="AC147">
        <v>0</v>
      </c>
      <c r="AD147" s="6">
        <f>IF(AL500CLE08[[#This Row],[Run Differential]]&gt;0,1,0)</f>
        <v>1</v>
      </c>
      <c r="AE147">
        <v>7</v>
      </c>
      <c r="AF147">
        <v>1</v>
      </c>
      <c r="AG147" s="6">
        <f>AL500CLE08[[#This Row],[Runs For]]-AL500CLE08[[#This Row],[Runs Against]]</f>
        <v>6</v>
      </c>
      <c r="AH147" s="6">
        <v>9</v>
      </c>
      <c r="AI147" s="6">
        <v>9</v>
      </c>
    </row>
    <row r="148" spans="1:35">
      <c r="A148">
        <v>145</v>
      </c>
      <c r="B148">
        <v>0</v>
      </c>
      <c r="C148">
        <f>IF(ALNYNYY08[[#This Row],[Run Differential]]&gt;0,1,0)</f>
        <v>1</v>
      </c>
      <c r="D148">
        <v>7</v>
      </c>
      <c r="E148">
        <v>1</v>
      </c>
      <c r="F148" s="6">
        <f>ALNYNYY08[[#This Row],[Runs For]]-ALNYNYY08[[#This Row],[Runs Against]]</f>
        <v>6</v>
      </c>
      <c r="G148">
        <v>5</v>
      </c>
      <c r="H148" s="6">
        <v>9</v>
      </c>
      <c r="J148">
        <v>145</v>
      </c>
      <c r="K148">
        <v>1</v>
      </c>
      <c r="L148" s="6">
        <f>IF(ALBestLAA08[[#This Row],[Run Differential]]&gt;0,1,0)</f>
        <v>1</v>
      </c>
      <c r="M148">
        <v>4</v>
      </c>
      <c r="N148">
        <v>2</v>
      </c>
      <c r="O148" s="6">
        <f>ALBestLAA08[[#This Row],[Runs For]]-ALBestLAA08[[#This Row],[Runs Against]]</f>
        <v>2</v>
      </c>
      <c r="P148" s="6">
        <v>8</v>
      </c>
      <c r="Q148" s="6">
        <v>8</v>
      </c>
      <c r="S148">
        <v>145</v>
      </c>
      <c r="T148">
        <v>0</v>
      </c>
      <c r="U148" s="6">
        <f>IF(ALWorstSEA08[[#This Row],[Run Differential]]&gt;0,1,0)</f>
        <v>0</v>
      </c>
      <c r="V148">
        <v>4</v>
      </c>
      <c r="W148">
        <v>7</v>
      </c>
      <c r="X148" s="6">
        <f>ALWorstSEA08[[#This Row],[Runs For]]-ALWorstSEA08[[#This Row],[Runs Against]]</f>
        <v>-3</v>
      </c>
      <c r="Y148" s="6">
        <v>9</v>
      </c>
      <c r="Z148" s="6">
        <v>9</v>
      </c>
      <c r="AB148">
        <v>145</v>
      </c>
      <c r="AC148">
        <v>0</v>
      </c>
      <c r="AD148" s="6">
        <f>IF(AL500CLE08[[#This Row],[Run Differential]]&gt;0,1,0)</f>
        <v>0</v>
      </c>
      <c r="AE148">
        <v>3</v>
      </c>
      <c r="AF148">
        <v>6</v>
      </c>
      <c r="AG148" s="6">
        <f>AL500CLE08[[#This Row],[Runs For]]-AL500CLE08[[#This Row],[Runs Against]]</f>
        <v>-3</v>
      </c>
      <c r="AH148" s="6">
        <v>7</v>
      </c>
      <c r="AI148" s="6">
        <v>9</v>
      </c>
    </row>
    <row r="149" spans="1:35">
      <c r="A149">
        <v>146</v>
      </c>
      <c r="B149">
        <v>0</v>
      </c>
      <c r="C149">
        <f>IF(ALNYNYY08[[#This Row],[Run Differential]]&gt;0,1,0)</f>
        <v>0</v>
      </c>
      <c r="D149">
        <v>2</v>
      </c>
      <c r="E149">
        <v>4</v>
      </c>
      <c r="F149" s="6">
        <f>ALNYNYY08[[#This Row],[Runs For]]-ALNYNYY08[[#This Row],[Runs Against]]</f>
        <v>-2</v>
      </c>
      <c r="G149">
        <v>5</v>
      </c>
      <c r="H149" s="6">
        <v>9</v>
      </c>
      <c r="J149">
        <v>146</v>
      </c>
      <c r="K149">
        <v>1</v>
      </c>
      <c r="L149" s="6">
        <f>IF(ALBestLAA08[[#This Row],[Run Differential]]&gt;0,1,0)</f>
        <v>1</v>
      </c>
      <c r="M149">
        <v>7</v>
      </c>
      <c r="N149">
        <v>4</v>
      </c>
      <c r="O149" s="6">
        <f>ALBestLAA08[[#This Row],[Runs For]]-ALBestLAA08[[#This Row],[Runs Against]]</f>
        <v>3</v>
      </c>
      <c r="P149" s="6">
        <v>6</v>
      </c>
      <c r="Q149" s="6">
        <v>8</v>
      </c>
      <c r="S149">
        <v>146</v>
      </c>
      <c r="T149">
        <v>0</v>
      </c>
      <c r="U149" s="6">
        <f>IF(ALWorstSEA08[[#This Row],[Run Differential]]&gt;0,1,0)</f>
        <v>0</v>
      </c>
      <c r="V149">
        <v>3</v>
      </c>
      <c r="W149">
        <v>5</v>
      </c>
      <c r="X149" s="6">
        <f>ALWorstSEA08[[#This Row],[Runs For]]-ALWorstSEA08[[#This Row],[Runs Against]]</f>
        <v>-2</v>
      </c>
      <c r="Y149" s="6">
        <v>7</v>
      </c>
      <c r="Z149" s="6">
        <v>9</v>
      </c>
      <c r="AB149">
        <v>146</v>
      </c>
      <c r="AC149">
        <v>1</v>
      </c>
      <c r="AD149" s="6">
        <f>IF(AL500CLE08[[#This Row],[Run Differential]]&gt;0,1,0)</f>
        <v>1</v>
      </c>
      <c r="AE149">
        <v>12</v>
      </c>
      <c r="AF149">
        <v>5</v>
      </c>
      <c r="AG149" s="6">
        <f>AL500CLE08[[#This Row],[Runs For]]-AL500CLE08[[#This Row],[Runs Against]]</f>
        <v>7</v>
      </c>
      <c r="AH149" s="6">
        <v>5</v>
      </c>
      <c r="AI149" s="6">
        <v>8</v>
      </c>
    </row>
    <row r="150" spans="1:35">
      <c r="A150">
        <v>147</v>
      </c>
      <c r="B150">
        <v>1</v>
      </c>
      <c r="C150">
        <f>IF(ALNYNYY08[[#This Row],[Run Differential]]&gt;0,1,0)</f>
        <v>0</v>
      </c>
      <c r="D150">
        <v>1</v>
      </c>
      <c r="E150">
        <v>7</v>
      </c>
      <c r="F150" s="6">
        <f>ALNYNYY08[[#This Row],[Runs For]]-ALNYNYY08[[#This Row],[Runs Against]]</f>
        <v>-6</v>
      </c>
      <c r="G150">
        <v>7</v>
      </c>
      <c r="H150" s="6">
        <v>9</v>
      </c>
      <c r="J150">
        <v>147</v>
      </c>
      <c r="K150">
        <v>1</v>
      </c>
      <c r="L150" s="6">
        <f>IF(ALBestLAA08[[#This Row],[Run Differential]]&gt;0,1,0)</f>
        <v>1</v>
      </c>
      <c r="M150">
        <v>5</v>
      </c>
      <c r="N150">
        <v>3</v>
      </c>
      <c r="O150" s="6">
        <f>ALBestLAA08[[#This Row],[Runs For]]-ALBestLAA08[[#This Row],[Runs Against]]</f>
        <v>2</v>
      </c>
      <c r="P150" s="6">
        <v>3</v>
      </c>
      <c r="Q150" s="6">
        <v>9</v>
      </c>
      <c r="S150">
        <v>147</v>
      </c>
      <c r="T150">
        <v>0</v>
      </c>
      <c r="U150" s="6">
        <f>IF(ALWorstSEA08[[#This Row],[Run Differential]]&gt;0,1,0)</f>
        <v>0</v>
      </c>
      <c r="V150">
        <v>2</v>
      </c>
      <c r="W150">
        <v>5</v>
      </c>
      <c r="X150" s="6">
        <f>ALWorstSEA08[[#This Row],[Runs For]]-ALWorstSEA08[[#This Row],[Runs Against]]</f>
        <v>-3</v>
      </c>
      <c r="Y150" s="6">
        <v>10</v>
      </c>
      <c r="Z150" s="6">
        <v>9</v>
      </c>
      <c r="AB150">
        <v>147</v>
      </c>
      <c r="AC150">
        <v>1</v>
      </c>
      <c r="AD150" s="6">
        <f>IF(AL500CLE08[[#This Row],[Run Differential]]&gt;0,1,0)</f>
        <v>0</v>
      </c>
      <c r="AE150">
        <v>3</v>
      </c>
      <c r="AF150">
        <v>8</v>
      </c>
      <c r="AG150" s="6">
        <f>AL500CLE08[[#This Row],[Runs For]]-AL500CLE08[[#This Row],[Runs Against]]</f>
        <v>-5</v>
      </c>
      <c r="AH150" s="6">
        <v>6</v>
      </c>
      <c r="AI150" s="6">
        <v>9</v>
      </c>
    </row>
    <row r="151" spans="1:35">
      <c r="A151">
        <v>148</v>
      </c>
      <c r="B151">
        <v>1</v>
      </c>
      <c r="C151">
        <f>IF(ALNYNYY08[[#This Row],[Run Differential]]&gt;0,1,0)</f>
        <v>1</v>
      </c>
      <c r="D151">
        <v>6</v>
      </c>
      <c r="E151">
        <v>5</v>
      </c>
      <c r="F151" s="6">
        <f>ALNYNYY08[[#This Row],[Runs For]]-ALNYNYY08[[#This Row],[Runs Against]]</f>
        <v>1</v>
      </c>
      <c r="G151">
        <v>10</v>
      </c>
      <c r="H151" s="6">
        <v>8</v>
      </c>
      <c r="J151">
        <v>148</v>
      </c>
      <c r="K151">
        <v>1</v>
      </c>
      <c r="L151" s="6">
        <f>IF(ALBestLAA08[[#This Row],[Run Differential]]&gt;0,1,0)</f>
        <v>1</v>
      </c>
      <c r="M151">
        <v>5</v>
      </c>
      <c r="N151">
        <v>2</v>
      </c>
      <c r="O151" s="6">
        <f>ALBestLAA08[[#This Row],[Runs For]]-ALBestLAA08[[#This Row],[Runs Against]]</f>
        <v>3</v>
      </c>
      <c r="P151" s="6">
        <v>7</v>
      </c>
      <c r="Q151" s="6">
        <v>8</v>
      </c>
      <c r="S151">
        <v>148</v>
      </c>
      <c r="T151">
        <v>0</v>
      </c>
      <c r="U151" s="6">
        <f>IF(ALWorstSEA08[[#This Row],[Run Differential]]&gt;0,1,0)</f>
        <v>0</v>
      </c>
      <c r="V151">
        <v>3</v>
      </c>
      <c r="W151">
        <v>4</v>
      </c>
      <c r="X151" s="6">
        <f>ALWorstSEA08[[#This Row],[Runs For]]-ALWorstSEA08[[#This Row],[Runs Against]]</f>
        <v>-1</v>
      </c>
      <c r="Y151" s="6">
        <v>9</v>
      </c>
      <c r="Z151" s="6">
        <v>9</v>
      </c>
      <c r="AB151">
        <v>148</v>
      </c>
      <c r="AC151">
        <v>1</v>
      </c>
      <c r="AD151" s="6">
        <f>IF(AL500CLE08[[#This Row],[Run Differential]]&gt;0,1,0)</f>
        <v>0</v>
      </c>
      <c r="AE151">
        <v>4</v>
      </c>
      <c r="AF151">
        <v>8</v>
      </c>
      <c r="AG151" s="6">
        <f>AL500CLE08[[#This Row],[Runs For]]-AL500CLE08[[#This Row],[Runs Against]]</f>
        <v>-4</v>
      </c>
      <c r="AH151" s="6">
        <v>8</v>
      </c>
      <c r="AI151" s="6">
        <v>9</v>
      </c>
    </row>
    <row r="152" spans="1:35">
      <c r="A152">
        <v>149</v>
      </c>
      <c r="B152">
        <v>1</v>
      </c>
      <c r="C152">
        <f>IF(ALNYNYY08[[#This Row],[Run Differential]]&gt;0,1,0)</f>
        <v>1</v>
      </c>
      <c r="D152">
        <v>8</v>
      </c>
      <c r="E152">
        <v>4</v>
      </c>
      <c r="F152" s="6">
        <f>ALNYNYY08[[#This Row],[Runs For]]-ALNYNYY08[[#This Row],[Runs Against]]</f>
        <v>4</v>
      </c>
      <c r="G152">
        <v>2</v>
      </c>
      <c r="H152" s="6">
        <v>8</v>
      </c>
      <c r="J152">
        <v>149</v>
      </c>
      <c r="K152">
        <v>1</v>
      </c>
      <c r="L152" s="6">
        <f>IF(ALBestLAA08[[#This Row],[Run Differential]]&gt;0,1,0)</f>
        <v>1</v>
      </c>
      <c r="M152">
        <v>4</v>
      </c>
      <c r="N152">
        <v>3</v>
      </c>
      <c r="O152" s="6">
        <f>ALBestLAA08[[#This Row],[Runs For]]-ALBestLAA08[[#This Row],[Runs Against]]</f>
        <v>1</v>
      </c>
      <c r="P152" s="6">
        <v>8</v>
      </c>
      <c r="Q152" s="6">
        <v>9</v>
      </c>
      <c r="S152">
        <v>149</v>
      </c>
      <c r="T152">
        <v>0</v>
      </c>
      <c r="U152" s="6">
        <f>IF(ALWorstSEA08[[#This Row],[Run Differential]]&gt;0,1,0)</f>
        <v>0</v>
      </c>
      <c r="V152">
        <v>0</v>
      </c>
      <c r="W152">
        <v>3</v>
      </c>
      <c r="X152" s="6">
        <f>ALWorstSEA08[[#This Row],[Runs For]]-ALWorstSEA08[[#This Row],[Runs Against]]</f>
        <v>-3</v>
      </c>
      <c r="Y152" s="6">
        <v>2</v>
      </c>
      <c r="Z152" s="6">
        <v>9</v>
      </c>
      <c r="AB152">
        <v>149</v>
      </c>
      <c r="AC152">
        <v>1</v>
      </c>
      <c r="AD152" s="6">
        <f>IF(AL500CLE08[[#This Row],[Run Differential]]&gt;0,1,0)</f>
        <v>0</v>
      </c>
      <c r="AE152">
        <v>3</v>
      </c>
      <c r="AF152">
        <v>13</v>
      </c>
      <c r="AG152" s="6">
        <f>AL500CLE08[[#This Row],[Runs For]]-AL500CLE08[[#This Row],[Runs Against]]</f>
        <v>-10</v>
      </c>
      <c r="AH152" s="6">
        <v>5</v>
      </c>
      <c r="AI152" s="6">
        <v>9</v>
      </c>
    </row>
    <row r="153" spans="1:35">
      <c r="A153">
        <v>150</v>
      </c>
      <c r="B153">
        <v>1</v>
      </c>
      <c r="C153">
        <f>IF(ALNYNYY08[[#This Row],[Run Differential]]&gt;0,1,0)</f>
        <v>1</v>
      </c>
      <c r="D153">
        <v>4</v>
      </c>
      <c r="E153">
        <v>2</v>
      </c>
      <c r="F153" s="6">
        <f>ALNYNYY08[[#This Row],[Runs For]]-ALNYNYY08[[#This Row],[Runs Against]]</f>
        <v>2</v>
      </c>
      <c r="G153">
        <v>6</v>
      </c>
      <c r="H153" s="6">
        <v>8</v>
      </c>
      <c r="J153">
        <v>150</v>
      </c>
      <c r="K153">
        <v>0</v>
      </c>
      <c r="L153" s="6">
        <f>IF(ALBestLAA08[[#This Row],[Run Differential]]&gt;0,1,0)</f>
        <v>0</v>
      </c>
      <c r="M153">
        <v>1</v>
      </c>
      <c r="N153">
        <v>8</v>
      </c>
      <c r="O153" s="6">
        <f>ALBestLAA08[[#This Row],[Runs For]]-ALBestLAA08[[#This Row],[Runs Against]]</f>
        <v>-7</v>
      </c>
      <c r="P153" s="6">
        <v>2</v>
      </c>
      <c r="Q153" s="6">
        <v>9</v>
      </c>
      <c r="S153">
        <v>150</v>
      </c>
      <c r="T153">
        <v>0</v>
      </c>
      <c r="U153" s="6">
        <f>IF(ALWorstSEA08[[#This Row],[Run Differential]]&gt;0,1,0)</f>
        <v>0</v>
      </c>
      <c r="V153">
        <v>3</v>
      </c>
      <c r="W153">
        <v>6</v>
      </c>
      <c r="X153" s="6">
        <f>ALWorstSEA08[[#This Row],[Runs For]]-ALWorstSEA08[[#This Row],[Runs Against]]</f>
        <v>-3</v>
      </c>
      <c r="Y153" s="6">
        <v>5</v>
      </c>
      <c r="Z153" s="6">
        <v>9</v>
      </c>
      <c r="AB153">
        <v>150</v>
      </c>
      <c r="AC153">
        <v>1</v>
      </c>
      <c r="AD153" s="6">
        <f>IF(AL500CLE08[[#This Row],[Run Differential]]&gt;0,1,0)</f>
        <v>1</v>
      </c>
      <c r="AE153">
        <v>3</v>
      </c>
      <c r="AF153">
        <v>1</v>
      </c>
      <c r="AG153" s="6">
        <f>AL500CLE08[[#This Row],[Runs For]]-AL500CLE08[[#This Row],[Runs Against]]</f>
        <v>2</v>
      </c>
      <c r="AH153" s="6">
        <v>6</v>
      </c>
      <c r="AI153" s="6">
        <v>8</v>
      </c>
    </row>
    <row r="154" spans="1:35">
      <c r="A154">
        <v>151</v>
      </c>
      <c r="B154">
        <v>1</v>
      </c>
      <c r="C154">
        <f>IF(ALNYNYY08[[#This Row],[Run Differential]]&gt;0,1,0)</f>
        <v>0</v>
      </c>
      <c r="D154">
        <v>2</v>
      </c>
      <c r="E154">
        <v>6</v>
      </c>
      <c r="F154" s="6">
        <f>ALNYNYY08[[#This Row],[Runs For]]-ALNYNYY08[[#This Row],[Runs Against]]</f>
        <v>-4</v>
      </c>
      <c r="G154">
        <v>8</v>
      </c>
      <c r="H154" s="6">
        <v>9</v>
      </c>
      <c r="J154">
        <v>151</v>
      </c>
      <c r="K154">
        <v>0</v>
      </c>
      <c r="L154" s="6">
        <f>IF(ALBestLAA08[[#This Row],[Run Differential]]&gt;0,1,0)</f>
        <v>0</v>
      </c>
      <c r="M154">
        <v>2</v>
      </c>
      <c r="N154">
        <v>3</v>
      </c>
      <c r="O154" s="6">
        <f>ALBestLAA08[[#This Row],[Runs For]]-ALBestLAA08[[#This Row],[Runs Against]]</f>
        <v>-1</v>
      </c>
      <c r="P154" s="6">
        <v>4</v>
      </c>
      <c r="Q154" s="6">
        <v>9</v>
      </c>
      <c r="S154">
        <v>151</v>
      </c>
      <c r="T154">
        <v>0</v>
      </c>
      <c r="U154" s="6">
        <f>IF(ALWorstSEA08[[#This Row],[Run Differential]]&gt;0,1,0)</f>
        <v>0</v>
      </c>
      <c r="V154">
        <v>2</v>
      </c>
      <c r="W154">
        <v>5</v>
      </c>
      <c r="X154" s="6">
        <f>ALWorstSEA08[[#This Row],[Runs For]]-ALWorstSEA08[[#This Row],[Runs Against]]</f>
        <v>-3</v>
      </c>
      <c r="Y154" s="6">
        <v>5</v>
      </c>
      <c r="Z154" s="6">
        <v>9</v>
      </c>
      <c r="AB154">
        <v>151</v>
      </c>
      <c r="AC154">
        <v>1</v>
      </c>
      <c r="AD154" s="6">
        <f>IF(AL500CLE08[[#This Row],[Run Differential]]&gt;0,1,0)</f>
        <v>1</v>
      </c>
      <c r="AE154">
        <v>12</v>
      </c>
      <c r="AF154">
        <v>9</v>
      </c>
      <c r="AG154" s="6">
        <f>AL500CLE08[[#This Row],[Runs For]]-AL500CLE08[[#This Row],[Runs Against]]</f>
        <v>3</v>
      </c>
      <c r="AH154" s="6">
        <v>7</v>
      </c>
      <c r="AI154" s="6">
        <v>11</v>
      </c>
    </row>
    <row r="155" spans="1:35">
      <c r="A155">
        <v>152</v>
      </c>
      <c r="B155">
        <v>1</v>
      </c>
      <c r="C155">
        <f>IF(ALNYNYY08[[#This Row],[Run Differential]]&gt;0,1,0)</f>
        <v>1</v>
      </c>
      <c r="D155">
        <v>5</v>
      </c>
      <c r="E155">
        <v>1</v>
      </c>
      <c r="F155" s="6">
        <f>ALNYNYY08[[#This Row],[Runs For]]-ALNYNYY08[[#This Row],[Runs Against]]</f>
        <v>4</v>
      </c>
      <c r="G155">
        <v>3</v>
      </c>
      <c r="H155" s="6">
        <v>8</v>
      </c>
      <c r="J155">
        <v>152</v>
      </c>
      <c r="K155">
        <v>0</v>
      </c>
      <c r="L155" s="6">
        <f>IF(ALBestLAA08[[#This Row],[Run Differential]]&gt;0,1,0)</f>
        <v>1</v>
      </c>
      <c r="M155">
        <v>6</v>
      </c>
      <c r="N155">
        <v>4</v>
      </c>
      <c r="O155" s="6">
        <f>ALBestLAA08[[#This Row],[Runs For]]-ALBestLAA08[[#This Row],[Runs Against]]</f>
        <v>2</v>
      </c>
      <c r="P155" s="6">
        <v>11</v>
      </c>
      <c r="Q155" s="6">
        <v>9</v>
      </c>
      <c r="S155">
        <v>152</v>
      </c>
      <c r="T155">
        <v>0</v>
      </c>
      <c r="U155" s="6">
        <f>IF(ALWorstSEA08[[#This Row],[Run Differential]]&gt;0,1,0)</f>
        <v>0</v>
      </c>
      <c r="V155">
        <v>0</v>
      </c>
      <c r="W155">
        <v>12</v>
      </c>
      <c r="X155" s="6">
        <f>ALWorstSEA08[[#This Row],[Runs For]]-ALWorstSEA08[[#This Row],[Runs Against]]</f>
        <v>-12</v>
      </c>
      <c r="Y155" s="6">
        <v>4</v>
      </c>
      <c r="Z155" s="6">
        <v>9</v>
      </c>
      <c r="AB155">
        <v>152</v>
      </c>
      <c r="AC155">
        <v>1</v>
      </c>
      <c r="AD155" s="6">
        <f>IF(AL500CLE08[[#This Row],[Run Differential]]&gt;0,1,0)</f>
        <v>1</v>
      </c>
      <c r="AE155">
        <v>6</v>
      </c>
      <c r="AF155">
        <v>4</v>
      </c>
      <c r="AG155" s="6">
        <f>AL500CLE08[[#This Row],[Runs For]]-AL500CLE08[[#This Row],[Runs Against]]</f>
        <v>2</v>
      </c>
      <c r="AH155" s="6">
        <v>9</v>
      </c>
      <c r="AI155" s="6">
        <v>8</v>
      </c>
    </row>
    <row r="156" spans="1:35">
      <c r="A156">
        <v>153</v>
      </c>
      <c r="B156">
        <v>1</v>
      </c>
      <c r="C156">
        <f>IF(ALNYNYY08[[#This Row],[Run Differential]]&gt;0,1,0)</f>
        <v>1</v>
      </c>
      <c r="D156">
        <v>9</v>
      </c>
      <c r="E156">
        <v>2</v>
      </c>
      <c r="F156" s="6">
        <f>ALNYNYY08[[#This Row],[Runs For]]-ALNYNYY08[[#This Row],[Runs Against]]</f>
        <v>7</v>
      </c>
      <c r="G156">
        <v>8</v>
      </c>
      <c r="H156" s="6">
        <v>8</v>
      </c>
      <c r="J156">
        <v>153</v>
      </c>
      <c r="K156">
        <v>0</v>
      </c>
      <c r="L156" s="6">
        <f>IF(ALBestLAA08[[#This Row],[Run Differential]]&gt;0,1,0)</f>
        <v>1</v>
      </c>
      <c r="M156">
        <v>15</v>
      </c>
      <c r="N156">
        <v>13</v>
      </c>
      <c r="O156" s="6">
        <f>ALBestLAA08[[#This Row],[Runs For]]-ALBestLAA08[[#This Row],[Runs Against]]</f>
        <v>2</v>
      </c>
      <c r="P156" s="6">
        <v>7</v>
      </c>
      <c r="Q156" s="6">
        <v>9</v>
      </c>
      <c r="S156">
        <v>153</v>
      </c>
      <c r="T156">
        <v>0</v>
      </c>
      <c r="U156" s="6">
        <f>IF(ALWorstSEA08[[#This Row],[Run Differential]]&gt;0,1,0)</f>
        <v>0</v>
      </c>
      <c r="V156">
        <v>0</v>
      </c>
      <c r="W156">
        <v>2</v>
      </c>
      <c r="X156" s="6">
        <f>ALWorstSEA08[[#This Row],[Runs For]]-ALWorstSEA08[[#This Row],[Runs Against]]</f>
        <v>-2</v>
      </c>
      <c r="Y156" s="6">
        <v>11</v>
      </c>
      <c r="Z156" s="6">
        <v>9</v>
      </c>
      <c r="AB156">
        <v>153</v>
      </c>
      <c r="AC156">
        <v>1</v>
      </c>
      <c r="AD156" s="6">
        <f>IF(AL500CLE08[[#This Row],[Run Differential]]&gt;0,1,0)</f>
        <v>1</v>
      </c>
      <c r="AE156">
        <v>6</v>
      </c>
      <c r="AF156">
        <v>5</v>
      </c>
      <c r="AG156" s="6">
        <f>AL500CLE08[[#This Row],[Runs For]]-AL500CLE08[[#This Row],[Runs Against]]</f>
        <v>1</v>
      </c>
      <c r="AH156" s="6">
        <v>4</v>
      </c>
      <c r="AI156" s="6">
        <v>9</v>
      </c>
    </row>
    <row r="157" spans="1:35">
      <c r="A157">
        <v>154</v>
      </c>
      <c r="B157">
        <v>1</v>
      </c>
      <c r="C157">
        <f>IF(ALNYNYY08[[#This Row],[Run Differential]]&gt;0,1,0)</f>
        <v>1</v>
      </c>
      <c r="D157">
        <v>3</v>
      </c>
      <c r="E157">
        <v>2</v>
      </c>
      <c r="F157" s="6">
        <f>ALNYNYY08[[#This Row],[Runs For]]-ALNYNYY08[[#This Row],[Runs Against]]</f>
        <v>1</v>
      </c>
      <c r="G157">
        <v>9</v>
      </c>
      <c r="H157" s="6">
        <v>8</v>
      </c>
      <c r="J157">
        <v>154</v>
      </c>
      <c r="K157">
        <v>0</v>
      </c>
      <c r="L157" s="6">
        <f>IF(ALBestLAA08[[#This Row],[Run Differential]]&gt;0,1,0)</f>
        <v>1</v>
      </c>
      <c r="M157">
        <v>7</v>
      </c>
      <c r="N157">
        <v>3</v>
      </c>
      <c r="O157" s="6">
        <f>ALBestLAA08[[#This Row],[Runs For]]-ALBestLAA08[[#This Row],[Runs Against]]</f>
        <v>4</v>
      </c>
      <c r="P157" s="6">
        <v>10</v>
      </c>
      <c r="Q157" s="6">
        <v>9</v>
      </c>
      <c r="S157">
        <v>154</v>
      </c>
      <c r="T157">
        <v>0</v>
      </c>
      <c r="U157" s="6">
        <f>IF(ALWorstSEA08[[#This Row],[Run Differential]]&gt;0,1,0)</f>
        <v>0</v>
      </c>
      <c r="V157">
        <v>7</v>
      </c>
      <c r="W157">
        <v>8</v>
      </c>
      <c r="X157" s="6">
        <f>ALWorstSEA08[[#This Row],[Runs For]]-ALWorstSEA08[[#This Row],[Runs Against]]</f>
        <v>-1</v>
      </c>
      <c r="Y157" s="6">
        <v>4</v>
      </c>
      <c r="Z157" s="6">
        <v>9</v>
      </c>
      <c r="AB157">
        <v>154</v>
      </c>
      <c r="AC157">
        <v>1</v>
      </c>
      <c r="AD157" s="6">
        <f>IF(AL500CLE08[[#This Row],[Run Differential]]&gt;0,1,0)</f>
        <v>1</v>
      </c>
      <c r="AE157">
        <v>6</v>
      </c>
      <c r="AF157">
        <v>3</v>
      </c>
      <c r="AG157" s="6">
        <f>AL500CLE08[[#This Row],[Runs For]]-AL500CLE08[[#This Row],[Runs Against]]</f>
        <v>3</v>
      </c>
      <c r="AH157" s="6">
        <v>12</v>
      </c>
      <c r="AI157" s="6">
        <v>8</v>
      </c>
    </row>
    <row r="158" spans="1:35">
      <c r="A158">
        <v>155</v>
      </c>
      <c r="B158">
        <v>1</v>
      </c>
      <c r="C158">
        <f>IF(ALNYNYY08[[#This Row],[Run Differential]]&gt;0,1,0)</f>
        <v>1</v>
      </c>
      <c r="D158">
        <v>1</v>
      </c>
      <c r="E158">
        <v>0</v>
      </c>
      <c r="F158" s="6">
        <f>ALNYNYY08[[#This Row],[Runs For]]-ALNYNYY08[[#This Row],[Runs Against]]</f>
        <v>1</v>
      </c>
      <c r="G158">
        <v>7</v>
      </c>
      <c r="H158" s="6">
        <v>9</v>
      </c>
      <c r="J158">
        <v>155</v>
      </c>
      <c r="K158">
        <v>0</v>
      </c>
      <c r="L158" s="6">
        <f>IF(ALBestLAA08[[#This Row],[Run Differential]]&gt;0,1,0)</f>
        <v>1</v>
      </c>
      <c r="M158">
        <v>7</v>
      </c>
      <c r="N158">
        <v>3</v>
      </c>
      <c r="O158" s="6">
        <f>ALBestLAA08[[#This Row],[Runs For]]-ALBestLAA08[[#This Row],[Runs Against]]</f>
        <v>4</v>
      </c>
      <c r="P158" s="6">
        <v>5</v>
      </c>
      <c r="Q158" s="6">
        <v>9</v>
      </c>
      <c r="S158">
        <v>155</v>
      </c>
      <c r="T158">
        <v>0</v>
      </c>
      <c r="U158" s="6">
        <f>IF(ALWorstSEA08[[#This Row],[Run Differential]]&gt;0,1,0)</f>
        <v>0</v>
      </c>
      <c r="V158">
        <v>3</v>
      </c>
      <c r="W158">
        <v>5</v>
      </c>
      <c r="X158" s="6">
        <f>ALWorstSEA08[[#This Row],[Runs For]]-ALWorstSEA08[[#This Row],[Runs Against]]</f>
        <v>-2</v>
      </c>
      <c r="Y158" s="6">
        <v>7</v>
      </c>
      <c r="Z158" s="6">
        <v>9</v>
      </c>
      <c r="AB158">
        <v>155</v>
      </c>
      <c r="AC158">
        <v>1</v>
      </c>
      <c r="AD158" s="6">
        <f>IF(AL500CLE08[[#This Row],[Run Differential]]&gt;0,1,0)</f>
        <v>1</v>
      </c>
      <c r="AE158">
        <v>10</v>
      </c>
      <c r="AF158">
        <v>5</v>
      </c>
      <c r="AG158" s="6">
        <f>AL500CLE08[[#This Row],[Runs For]]-AL500CLE08[[#This Row],[Runs Against]]</f>
        <v>5</v>
      </c>
      <c r="AH158" s="6">
        <v>11</v>
      </c>
      <c r="AI158" s="6">
        <v>8</v>
      </c>
    </row>
    <row r="159" spans="1:35">
      <c r="A159">
        <v>156</v>
      </c>
      <c r="B159">
        <v>1</v>
      </c>
      <c r="C159">
        <f>IF(ALNYNYY08[[#This Row],[Run Differential]]&gt;0,1,0)</f>
        <v>1</v>
      </c>
      <c r="D159">
        <v>7</v>
      </c>
      <c r="E159">
        <v>3</v>
      </c>
      <c r="F159" s="6">
        <f>ALNYNYY08[[#This Row],[Runs For]]-ALNYNYY08[[#This Row],[Runs Against]]</f>
        <v>4</v>
      </c>
      <c r="G159">
        <v>7</v>
      </c>
      <c r="H159" s="6">
        <v>8</v>
      </c>
      <c r="J159">
        <v>156</v>
      </c>
      <c r="K159">
        <v>0</v>
      </c>
      <c r="L159" s="6">
        <f>IF(ALBestLAA08[[#This Row],[Run Differential]]&gt;0,1,0)</f>
        <v>1</v>
      </c>
      <c r="M159">
        <v>2</v>
      </c>
      <c r="N159">
        <v>1</v>
      </c>
      <c r="O159" s="6">
        <f>ALBestLAA08[[#This Row],[Runs For]]-ALBestLAA08[[#This Row],[Runs Against]]</f>
        <v>1</v>
      </c>
      <c r="P159" s="6">
        <v>9</v>
      </c>
      <c r="Q159" s="6">
        <v>9</v>
      </c>
      <c r="S159">
        <v>156</v>
      </c>
      <c r="T159">
        <v>1</v>
      </c>
      <c r="U159" s="6">
        <f>IF(ALWorstSEA08[[#This Row],[Run Differential]]&gt;0,1,0)</f>
        <v>0</v>
      </c>
      <c r="V159">
        <v>1</v>
      </c>
      <c r="W159">
        <v>2</v>
      </c>
      <c r="X159" s="6">
        <f>ALWorstSEA08[[#This Row],[Runs For]]-ALWorstSEA08[[#This Row],[Runs Against]]</f>
        <v>-1</v>
      </c>
      <c r="Y159" s="6">
        <v>3</v>
      </c>
      <c r="Z159" s="6">
        <v>9</v>
      </c>
      <c r="AB159">
        <v>156</v>
      </c>
      <c r="AC159">
        <v>0</v>
      </c>
      <c r="AD159" s="6">
        <f>IF(AL500CLE08[[#This Row],[Run Differential]]&gt;0,1,0)</f>
        <v>1</v>
      </c>
      <c r="AE159">
        <v>4</v>
      </c>
      <c r="AF159">
        <v>3</v>
      </c>
      <c r="AG159" s="6">
        <f>AL500CLE08[[#This Row],[Runs For]]-AL500CLE08[[#This Row],[Runs Against]]</f>
        <v>1</v>
      </c>
      <c r="AH159" s="6">
        <v>8</v>
      </c>
      <c r="AI159" s="6">
        <v>9</v>
      </c>
    </row>
    <row r="160" spans="1:35">
      <c r="A160">
        <v>157</v>
      </c>
      <c r="B160">
        <v>0</v>
      </c>
      <c r="C160">
        <f>IF(ALNYNYY08[[#This Row],[Run Differential]]&gt;0,1,0)</f>
        <v>1</v>
      </c>
      <c r="D160">
        <v>3</v>
      </c>
      <c r="E160">
        <v>1</v>
      </c>
      <c r="F160" s="6">
        <f>ALNYNYY08[[#This Row],[Runs For]]-ALNYNYY08[[#This Row],[Runs Against]]</f>
        <v>2</v>
      </c>
      <c r="G160">
        <v>4</v>
      </c>
      <c r="H160" s="6">
        <v>9</v>
      </c>
      <c r="J160">
        <v>157</v>
      </c>
      <c r="K160">
        <v>0</v>
      </c>
      <c r="L160" s="6">
        <f>IF(ALBestLAA08[[#This Row],[Run Differential]]&gt;0,1,0)</f>
        <v>0</v>
      </c>
      <c r="M160">
        <v>6</v>
      </c>
      <c r="N160">
        <v>9</v>
      </c>
      <c r="O160" s="6">
        <f>ALBestLAA08[[#This Row],[Runs For]]-ALBestLAA08[[#This Row],[Runs Against]]</f>
        <v>-3</v>
      </c>
      <c r="P160" s="6">
        <v>9</v>
      </c>
      <c r="Q160" s="6">
        <v>9</v>
      </c>
      <c r="S160">
        <v>157</v>
      </c>
      <c r="T160">
        <v>1</v>
      </c>
      <c r="U160" s="6">
        <f>IF(ALWorstSEA08[[#This Row],[Run Differential]]&gt;0,1,0)</f>
        <v>1</v>
      </c>
      <c r="V160">
        <v>9</v>
      </c>
      <c r="W160">
        <v>6</v>
      </c>
      <c r="X160" s="6">
        <f>ALWorstSEA08[[#This Row],[Runs For]]-ALWorstSEA08[[#This Row],[Runs Against]]</f>
        <v>3</v>
      </c>
      <c r="Y160" s="6">
        <v>7</v>
      </c>
      <c r="Z160" s="6">
        <v>8</v>
      </c>
      <c r="AB160">
        <v>157</v>
      </c>
      <c r="AC160">
        <v>0</v>
      </c>
      <c r="AD160" s="6">
        <f>IF(AL500CLE08[[#This Row],[Run Differential]]&gt;0,1,0)</f>
        <v>0</v>
      </c>
      <c r="AE160">
        <v>4</v>
      </c>
      <c r="AF160">
        <v>5</v>
      </c>
      <c r="AG160" s="6">
        <f>AL500CLE08[[#This Row],[Runs For]]-AL500CLE08[[#This Row],[Runs Against]]</f>
        <v>-1</v>
      </c>
      <c r="AH160" s="6">
        <v>10</v>
      </c>
      <c r="AI160" s="6">
        <v>9</v>
      </c>
    </row>
    <row r="161" spans="1:35">
      <c r="A161">
        <v>158</v>
      </c>
      <c r="B161">
        <v>0</v>
      </c>
      <c r="C161">
        <f>IF(ALNYNYY08[[#This Row],[Run Differential]]&gt;0,1,0)</f>
        <v>1</v>
      </c>
      <c r="D161">
        <v>6</v>
      </c>
      <c r="E161">
        <v>2</v>
      </c>
      <c r="F161" s="6">
        <f>ALNYNYY08[[#This Row],[Runs For]]-ALNYNYY08[[#This Row],[Runs Against]]</f>
        <v>4</v>
      </c>
      <c r="G161">
        <v>6</v>
      </c>
      <c r="H161" s="6">
        <v>10</v>
      </c>
      <c r="J161">
        <v>158</v>
      </c>
      <c r="K161">
        <v>0</v>
      </c>
      <c r="L161" s="6">
        <f>IF(ALBestLAA08[[#This Row],[Run Differential]]&gt;0,1,0)</f>
        <v>1</v>
      </c>
      <c r="M161">
        <v>6</v>
      </c>
      <c r="N161">
        <v>5</v>
      </c>
      <c r="O161" s="6">
        <f>ALBestLAA08[[#This Row],[Runs For]]-ALBestLAA08[[#This Row],[Runs Against]]</f>
        <v>1</v>
      </c>
      <c r="P161" s="6">
        <v>11</v>
      </c>
      <c r="Q161" s="6">
        <v>9</v>
      </c>
      <c r="S161">
        <v>158</v>
      </c>
      <c r="T161">
        <v>1</v>
      </c>
      <c r="U161" s="6">
        <f>IF(ALWorstSEA08[[#This Row],[Run Differential]]&gt;0,1,0)</f>
        <v>0</v>
      </c>
      <c r="V161">
        <v>5</v>
      </c>
      <c r="W161">
        <v>6</v>
      </c>
      <c r="X161" s="6">
        <f>ALWorstSEA08[[#This Row],[Runs For]]-ALWorstSEA08[[#This Row],[Runs Against]]</f>
        <v>-1</v>
      </c>
      <c r="Y161" s="6">
        <v>10</v>
      </c>
      <c r="Z161" s="6">
        <v>9</v>
      </c>
      <c r="AB161">
        <v>158</v>
      </c>
      <c r="AC161">
        <v>0</v>
      </c>
      <c r="AD161" s="6">
        <f>IF(AL500CLE08[[#This Row],[Run Differential]]&gt;0,1,0)</f>
        <v>0</v>
      </c>
      <c r="AE161">
        <v>4</v>
      </c>
      <c r="AF161">
        <v>5</v>
      </c>
      <c r="AG161" s="6">
        <f>AL500CLE08[[#This Row],[Runs For]]-AL500CLE08[[#This Row],[Runs Against]]</f>
        <v>-1</v>
      </c>
      <c r="AH161" s="6">
        <v>9</v>
      </c>
      <c r="AI161" s="6">
        <v>9</v>
      </c>
    </row>
    <row r="162" spans="1:35">
      <c r="A162">
        <v>159</v>
      </c>
      <c r="B162">
        <v>0</v>
      </c>
      <c r="C162">
        <f>IF(ALNYNYY08[[#This Row],[Run Differential]]&gt;0,1,0)</f>
        <v>0</v>
      </c>
      <c r="D162">
        <v>2</v>
      </c>
      <c r="E162">
        <v>8</v>
      </c>
      <c r="F162" s="6">
        <f>ALNYNYY08[[#This Row],[Runs For]]-ALNYNYY08[[#This Row],[Runs Against]]</f>
        <v>-6</v>
      </c>
      <c r="G162">
        <v>3</v>
      </c>
      <c r="H162" s="6">
        <v>9</v>
      </c>
      <c r="J162">
        <v>159</v>
      </c>
      <c r="K162">
        <v>0</v>
      </c>
      <c r="L162" s="6">
        <f>IF(ALBestLAA08[[#This Row],[Run Differential]]&gt;0,1,0)</f>
        <v>1</v>
      </c>
      <c r="M162">
        <v>6</v>
      </c>
      <c r="N162">
        <v>4</v>
      </c>
      <c r="O162" s="6">
        <f>ALBestLAA08[[#This Row],[Runs For]]-ALBestLAA08[[#This Row],[Runs Against]]</f>
        <v>2</v>
      </c>
      <c r="P162" s="6">
        <v>10</v>
      </c>
      <c r="Q162" s="6">
        <v>9</v>
      </c>
      <c r="S162">
        <v>159</v>
      </c>
      <c r="T162">
        <v>1</v>
      </c>
      <c r="U162" s="6">
        <f>IF(ALWorstSEA08[[#This Row],[Run Differential]]&gt;0,1,0)</f>
        <v>0</v>
      </c>
      <c r="V162">
        <v>4</v>
      </c>
      <c r="W162">
        <v>6</v>
      </c>
      <c r="X162" s="6">
        <f>ALWorstSEA08[[#This Row],[Runs For]]-ALWorstSEA08[[#This Row],[Runs Against]]</f>
        <v>-2</v>
      </c>
      <c r="Y162" s="6">
        <v>8</v>
      </c>
      <c r="Z162" s="6">
        <v>9</v>
      </c>
      <c r="AB162">
        <v>159</v>
      </c>
      <c r="AC162">
        <v>0</v>
      </c>
      <c r="AD162" s="6">
        <f>IF(AL500CLE08[[#This Row],[Run Differential]]&gt;0,1,0)</f>
        <v>0</v>
      </c>
      <c r="AE162">
        <v>1</v>
      </c>
      <c r="AF162">
        <v>6</v>
      </c>
      <c r="AG162" s="6">
        <f>AL500CLE08[[#This Row],[Runs For]]-AL500CLE08[[#This Row],[Runs Against]]</f>
        <v>-5</v>
      </c>
      <c r="AH162" s="6">
        <v>3</v>
      </c>
      <c r="AI162" s="6">
        <v>9</v>
      </c>
    </row>
    <row r="163" spans="1:35">
      <c r="A163">
        <v>160</v>
      </c>
      <c r="B163">
        <v>0</v>
      </c>
      <c r="C163">
        <f>IF(ALNYNYY08[[#This Row],[Run Differential]]&gt;0,1,0)</f>
        <v>1</v>
      </c>
      <c r="D163">
        <v>19</v>
      </c>
      <c r="E163">
        <v>8</v>
      </c>
      <c r="F163" s="6">
        <f>ALNYNYY08[[#This Row],[Runs For]]-ALNYNYY08[[#This Row],[Runs Against]]</f>
        <v>11</v>
      </c>
      <c r="G163">
        <v>8</v>
      </c>
      <c r="H163" s="6">
        <v>9</v>
      </c>
      <c r="J163">
        <v>160</v>
      </c>
      <c r="K163">
        <v>1</v>
      </c>
      <c r="L163" s="6">
        <f>IF(ALBestLAA08[[#This Row],[Run Differential]]&gt;0,1,0)</f>
        <v>0</v>
      </c>
      <c r="M163">
        <v>1</v>
      </c>
      <c r="N163">
        <v>12</v>
      </c>
      <c r="O163" s="6">
        <f>ALBestLAA08[[#This Row],[Runs For]]-ALBestLAA08[[#This Row],[Runs Against]]</f>
        <v>-11</v>
      </c>
      <c r="P163" s="6">
        <v>11</v>
      </c>
      <c r="Q163" s="6">
        <v>9</v>
      </c>
      <c r="S163">
        <v>160</v>
      </c>
      <c r="T163">
        <v>1</v>
      </c>
      <c r="U163" s="6">
        <f>IF(ALWorstSEA08[[#This Row],[Run Differential]]&gt;0,1,0)</f>
        <v>1</v>
      </c>
      <c r="V163">
        <v>10</v>
      </c>
      <c r="W163">
        <v>8</v>
      </c>
      <c r="X163" s="6">
        <f>ALWorstSEA08[[#This Row],[Runs For]]-ALWorstSEA08[[#This Row],[Runs Against]]</f>
        <v>2</v>
      </c>
      <c r="Y163" s="6">
        <v>5</v>
      </c>
      <c r="Z163" s="6">
        <v>8</v>
      </c>
      <c r="AB163">
        <v>160</v>
      </c>
      <c r="AC163">
        <v>0</v>
      </c>
      <c r="AD163" s="6">
        <f>IF(AL500CLE08[[#This Row],[Run Differential]]&gt;0,1,0)</f>
        <v>1</v>
      </c>
      <c r="AE163">
        <v>11</v>
      </c>
      <c r="AF163">
        <v>8</v>
      </c>
      <c r="AG163" s="6">
        <f>AL500CLE08[[#This Row],[Runs For]]-AL500CLE08[[#This Row],[Runs Against]]</f>
        <v>3</v>
      </c>
      <c r="AH163" s="6">
        <v>8</v>
      </c>
      <c r="AI163" s="6">
        <v>9</v>
      </c>
    </row>
    <row r="164" spans="1:35">
      <c r="A164">
        <v>161</v>
      </c>
      <c r="B164">
        <v>0</v>
      </c>
      <c r="C164">
        <f>IF(ALNYNYY08[[#This Row],[Run Differential]]&gt;0,1,0)</f>
        <v>1</v>
      </c>
      <c r="D164">
        <v>6</v>
      </c>
      <c r="E164">
        <v>2</v>
      </c>
      <c r="F164" s="6">
        <f>ALNYNYY08[[#This Row],[Runs For]]-ALNYNYY08[[#This Row],[Runs Against]]</f>
        <v>4</v>
      </c>
      <c r="G164">
        <v>8</v>
      </c>
      <c r="H164" s="6">
        <v>9</v>
      </c>
      <c r="J164">
        <v>161</v>
      </c>
      <c r="K164">
        <v>1</v>
      </c>
      <c r="L164" s="6">
        <f>IF(ALBestLAA08[[#This Row],[Run Differential]]&gt;0,1,0)</f>
        <v>0</v>
      </c>
      <c r="M164">
        <v>4</v>
      </c>
      <c r="N164">
        <v>8</v>
      </c>
      <c r="O164" s="6">
        <f>ALBestLAA08[[#This Row],[Runs For]]-ALBestLAA08[[#This Row],[Runs Against]]</f>
        <v>-4</v>
      </c>
      <c r="P164" s="6">
        <v>5</v>
      </c>
      <c r="Q164" s="6">
        <v>9</v>
      </c>
      <c r="S164">
        <v>161</v>
      </c>
      <c r="T164">
        <v>1</v>
      </c>
      <c r="U164" s="6">
        <f>IF(ALWorstSEA08[[#This Row],[Run Differential]]&gt;0,1,0)</f>
        <v>1</v>
      </c>
      <c r="V164">
        <v>7</v>
      </c>
      <c r="W164">
        <v>3</v>
      </c>
      <c r="X164" s="6">
        <f>ALWorstSEA08[[#This Row],[Runs For]]-ALWorstSEA08[[#This Row],[Runs Against]]</f>
        <v>4</v>
      </c>
      <c r="Y164" s="6">
        <v>2</v>
      </c>
      <c r="Z164" s="6">
        <v>8</v>
      </c>
      <c r="AB164">
        <v>161</v>
      </c>
      <c r="AC164">
        <v>0</v>
      </c>
      <c r="AD164" s="6">
        <f>IF(AL500CLE08[[#This Row],[Run Differential]]&gt;0,1,0)</f>
        <v>1</v>
      </c>
      <c r="AE164">
        <v>12</v>
      </c>
      <c r="AF164">
        <v>6</v>
      </c>
      <c r="AG164" s="6">
        <f>AL500CLE08[[#This Row],[Runs For]]-AL500CLE08[[#This Row],[Runs Against]]</f>
        <v>6</v>
      </c>
      <c r="AH164" s="6">
        <v>5</v>
      </c>
      <c r="AI164" s="6">
        <v>9</v>
      </c>
    </row>
    <row r="165" spans="1:35">
      <c r="A165">
        <v>162</v>
      </c>
      <c r="B165">
        <v>0</v>
      </c>
      <c r="C165">
        <f>IF(ALNYNYY08[[#This Row],[Run Differential]]&gt;0,1,0)</f>
        <v>0</v>
      </c>
      <c r="D165">
        <v>3</v>
      </c>
      <c r="E165">
        <v>4</v>
      </c>
      <c r="F165" s="6">
        <f>ALNYNYY08[[#This Row],[Runs For]]-ALNYNYY08[[#This Row],[Runs Against]]</f>
        <v>-1</v>
      </c>
      <c r="G165">
        <v>9</v>
      </c>
      <c r="H165" s="6">
        <v>10</v>
      </c>
      <c r="J165">
        <v>162</v>
      </c>
      <c r="K165">
        <v>1</v>
      </c>
      <c r="L165" s="6">
        <f>IF(ALBestLAA08[[#This Row],[Run Differential]]&gt;0,1,0)</f>
        <v>1</v>
      </c>
      <c r="M165">
        <v>7</v>
      </c>
      <c r="N165">
        <v>0</v>
      </c>
      <c r="O165" s="6">
        <f>ALBestLAA08[[#This Row],[Runs For]]-ALBestLAA08[[#This Row],[Runs Against]]</f>
        <v>7</v>
      </c>
      <c r="P165" s="6">
        <v>9</v>
      </c>
      <c r="Q165" s="6">
        <v>8</v>
      </c>
      <c r="S165">
        <v>162</v>
      </c>
      <c r="T165">
        <v>1</v>
      </c>
      <c r="U165" s="6">
        <f>IF(ALWorstSEA08[[#This Row],[Run Differential]]&gt;0,1,0)</f>
        <v>1</v>
      </c>
      <c r="V165">
        <v>4</v>
      </c>
      <c r="W165">
        <v>3</v>
      </c>
      <c r="X165" s="6">
        <f>ALWorstSEA08[[#This Row],[Runs For]]-ALWorstSEA08[[#This Row],[Runs Against]]</f>
        <v>1</v>
      </c>
      <c r="Y165" s="6">
        <v>8</v>
      </c>
      <c r="Z165" s="6">
        <v>8</v>
      </c>
      <c r="AB165">
        <v>162</v>
      </c>
      <c r="AC165">
        <v>0</v>
      </c>
      <c r="AD165" s="6">
        <f>IF(AL500CLE08[[#This Row],[Run Differential]]&gt;0,1,0)</f>
        <v>0</v>
      </c>
      <c r="AE165">
        <v>1</v>
      </c>
      <c r="AF165">
        <v>5</v>
      </c>
      <c r="AG165" s="6">
        <f>AL500CLE08[[#This Row],[Runs For]]-AL500CLE08[[#This Row],[Runs Against]]</f>
        <v>-4</v>
      </c>
      <c r="AH165" s="6">
        <v>5</v>
      </c>
      <c r="AI165" s="6">
        <v>9</v>
      </c>
    </row>
    <row r="166" spans="1:35">
      <c r="A166" s="7">
        <f>COUNTA([Gm])</f>
        <v>162</v>
      </c>
      <c r="B166" s="7"/>
      <c r="C166" s="7">
        <f>SUBTOTAL(109,[W-1, L-0])</f>
        <v>89</v>
      </c>
      <c r="D166" s="7">
        <f>SUBTOTAL(109,[Runs For])</f>
        <v>789</v>
      </c>
      <c r="E166" s="7">
        <f>SUBTOTAL(109,[Runs Against])</f>
        <v>727</v>
      </c>
      <c r="F166" s="7">
        <f>SUBTOTAL(109,[Run Differential])</f>
        <v>62</v>
      </c>
      <c r="G166" s="7">
        <f>SUBTOTAL(109,[LOBt])</f>
        <v>1164</v>
      </c>
      <c r="H166" s="7">
        <f>SUBTOTAL(109,[Innings Batted])</f>
        <v>1441</v>
      </c>
      <c r="J166" s="7">
        <f>COUNTA([Gm])</f>
        <v>162</v>
      </c>
      <c r="K166" s="7"/>
      <c r="L166" s="7">
        <f>SUBTOTAL(109,[W-1, L-0])</f>
        <v>100</v>
      </c>
      <c r="M166" s="7">
        <f>SUBTOTAL(109,[Runs For])</f>
        <v>765</v>
      </c>
      <c r="N166" s="7">
        <f>SUBTOTAL(109,[Runs Against])</f>
        <v>697</v>
      </c>
      <c r="O166" s="7">
        <f>SUBTOTAL(109,[Run Differential])</f>
        <v>68</v>
      </c>
      <c r="P166" s="7">
        <f>SUBTOTAL(109,[LOBt])</f>
        <v>1087</v>
      </c>
      <c r="Q166" s="7">
        <f>SUBTOTAL(109,[Innings Batted])</f>
        <v>1441</v>
      </c>
      <c r="S166" s="7">
        <f>COUNTA([Gm])</f>
        <v>162</v>
      </c>
      <c r="T166" s="7"/>
      <c r="U166" s="7">
        <f>SUBTOTAL(109,[W-1, L-0])</f>
        <v>61</v>
      </c>
      <c r="V166" s="7">
        <f>SUBTOTAL(109,[Runs For])</f>
        <v>671</v>
      </c>
      <c r="W166" s="7">
        <f>SUBTOTAL(109,[Runs Against])</f>
        <v>811</v>
      </c>
      <c r="X166" s="7">
        <f>SUBTOTAL(109,[Run Differential])</f>
        <v>-140</v>
      </c>
      <c r="Y166" s="7">
        <f>SUBTOTAL(109,[LOBt])</f>
        <v>1160</v>
      </c>
      <c r="Z166" s="7">
        <f>SUBTOTAL(109,[Innings Batted])</f>
        <v>1445</v>
      </c>
      <c r="AB166" s="7">
        <f>COUNTA([Gm])</f>
        <v>162</v>
      </c>
      <c r="AC166" s="7"/>
      <c r="AD166" s="7">
        <f>SUBTOTAL(109,[W-1, L-0])</f>
        <v>81</v>
      </c>
      <c r="AE166" s="7">
        <f>SUBTOTAL(109,[Runs For])</f>
        <v>805</v>
      </c>
      <c r="AF166" s="7">
        <f>SUBTOTAL(109,[Runs Against])</f>
        <v>761</v>
      </c>
      <c r="AG166" s="7">
        <f>SUBTOTAL(109,[Run Differential])</f>
        <v>44</v>
      </c>
      <c r="AH166" s="7">
        <f>SUBTOTAL(109,[LOBt])</f>
        <v>1183</v>
      </c>
      <c r="AI166" s="7">
        <f>SUBTOTAL(109,[Innings Batted])</f>
        <v>1439</v>
      </c>
    </row>
    <row r="169" spans="1:35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8"/>
  <sheetViews>
    <sheetView tabSelected="1" workbookViewId="0">
      <selection activeCell="S17" sqref="S17"/>
    </sheetView>
  </sheetViews>
  <sheetFormatPr defaultRowHeight="15"/>
  <cols>
    <col min="6" max="6" width="12.42578125" customWidth="1"/>
    <col min="23" max="23" width="12.28515625" bestFit="1" customWidth="1"/>
  </cols>
  <sheetData>
    <row r="1" spans="1:31" ht="15.75" thickBot="1">
      <c r="A1" s="19" t="s">
        <v>35</v>
      </c>
      <c r="B1" s="19"/>
      <c r="C1" s="19"/>
      <c r="D1" s="19"/>
      <c r="E1" s="19"/>
      <c r="H1" s="15" t="s">
        <v>32</v>
      </c>
      <c r="I1" s="15"/>
      <c r="J1" s="15"/>
      <c r="K1" s="15"/>
      <c r="L1" s="15"/>
      <c r="M1" s="15"/>
      <c r="O1" s="16" t="s">
        <v>31</v>
      </c>
      <c r="P1" s="16"/>
      <c r="Q1" s="16"/>
      <c r="R1" s="16"/>
      <c r="S1" s="16"/>
      <c r="T1" s="16"/>
      <c r="U1" s="16"/>
      <c r="V1" s="16"/>
      <c r="W1" s="9"/>
      <c r="X1" s="9"/>
      <c r="Y1" s="9"/>
      <c r="Z1" s="9"/>
      <c r="AA1" s="9"/>
      <c r="AB1" s="9"/>
      <c r="AC1" s="9"/>
      <c r="AD1" s="9"/>
      <c r="AE1" s="9"/>
    </row>
    <row r="2" spans="1:31">
      <c r="A2" s="17" t="s">
        <v>19</v>
      </c>
      <c r="B2" s="17" t="s">
        <v>20</v>
      </c>
      <c r="C2" s="17" t="s">
        <v>24</v>
      </c>
      <c r="D2" s="17" t="s">
        <v>25</v>
      </c>
      <c r="E2" s="17" t="s">
        <v>1</v>
      </c>
      <c r="H2" s="12"/>
      <c r="I2" s="12" t="s">
        <v>19</v>
      </c>
      <c r="J2" s="12" t="s">
        <v>20</v>
      </c>
      <c r="K2" s="12" t="s">
        <v>24</v>
      </c>
      <c r="L2" s="12" t="s">
        <v>25</v>
      </c>
      <c r="M2" s="12" t="s">
        <v>1</v>
      </c>
      <c r="O2" s="12" t="s">
        <v>27</v>
      </c>
      <c r="P2" s="12" t="s">
        <v>26</v>
      </c>
    </row>
    <row r="3" spans="1:31">
      <c r="A3" s="17">
        <v>0</v>
      </c>
      <c r="B3" s="17">
        <v>0</v>
      </c>
      <c r="C3" s="17">
        <v>2</v>
      </c>
      <c r="D3" s="17">
        <v>-1</v>
      </c>
      <c r="E3" s="17">
        <v>5</v>
      </c>
      <c r="G3" s="14" t="s">
        <v>28</v>
      </c>
      <c r="H3" s="10" t="s">
        <v>19</v>
      </c>
      <c r="I3" s="10">
        <v>1</v>
      </c>
      <c r="J3" s="10"/>
      <c r="K3" s="10"/>
      <c r="L3" s="10"/>
      <c r="M3" s="10"/>
      <c r="O3" s="13">
        <v>1</v>
      </c>
      <c r="P3" s="10">
        <v>3</v>
      </c>
    </row>
    <row r="4" spans="1:31">
      <c r="A4" s="17">
        <v>0</v>
      </c>
      <c r="B4" s="17">
        <v>1</v>
      </c>
      <c r="C4" s="17">
        <v>9</v>
      </c>
      <c r="D4" s="17">
        <v>8</v>
      </c>
      <c r="E4" s="17">
        <v>11</v>
      </c>
      <c r="G4" s="14" t="s">
        <v>29</v>
      </c>
      <c r="H4" s="10" t="s">
        <v>20</v>
      </c>
      <c r="I4" s="10">
        <v>7.4074701307515006E-2</v>
      </c>
      <c r="J4" s="10">
        <v>1</v>
      </c>
      <c r="K4" s="10"/>
      <c r="L4" s="10"/>
      <c r="M4" s="10"/>
      <c r="O4" s="13">
        <v>2</v>
      </c>
      <c r="P4" s="10">
        <v>12</v>
      </c>
    </row>
    <row r="5" spans="1:31">
      <c r="A5" s="17">
        <v>0</v>
      </c>
      <c r="B5" s="17">
        <v>1</v>
      </c>
      <c r="C5" s="17">
        <v>1</v>
      </c>
      <c r="D5" s="17">
        <v>1</v>
      </c>
      <c r="E5" s="17">
        <v>8</v>
      </c>
      <c r="G5" s="14" t="s">
        <v>7</v>
      </c>
      <c r="H5" s="10" t="s">
        <v>24</v>
      </c>
      <c r="I5" s="10">
        <v>3.4728246738700744E-2</v>
      </c>
      <c r="J5" s="10">
        <v>0.51086515799126686</v>
      </c>
      <c r="K5" s="10">
        <v>1</v>
      </c>
      <c r="L5" s="10"/>
      <c r="M5" s="10"/>
      <c r="O5" s="13">
        <v>3</v>
      </c>
      <c r="P5" s="10">
        <v>24</v>
      </c>
    </row>
    <row r="6" spans="1:31">
      <c r="A6" s="17">
        <v>0</v>
      </c>
      <c r="B6" s="17">
        <v>1</v>
      </c>
      <c r="C6" s="17">
        <v>5</v>
      </c>
      <c r="D6" s="17">
        <v>1</v>
      </c>
      <c r="E6" s="17">
        <v>4</v>
      </c>
      <c r="G6" s="14" t="s">
        <v>9</v>
      </c>
      <c r="H6" s="10" t="s">
        <v>25</v>
      </c>
      <c r="I6" s="10">
        <v>7.4293337681263241E-2</v>
      </c>
      <c r="J6" s="10">
        <v>0.80699774436766114</v>
      </c>
      <c r="K6" s="10">
        <v>0.62765111626863668</v>
      </c>
      <c r="L6" s="10">
        <v>1</v>
      </c>
      <c r="M6" s="10"/>
      <c r="O6" s="13">
        <v>4</v>
      </c>
      <c r="P6" s="10">
        <v>50</v>
      </c>
    </row>
    <row r="7" spans="1:31" ht="15.75" thickBot="1">
      <c r="A7" s="17">
        <v>1</v>
      </c>
      <c r="B7" s="17">
        <v>0</v>
      </c>
      <c r="C7" s="17">
        <v>6</v>
      </c>
      <c r="D7" s="17">
        <v>-5</v>
      </c>
      <c r="E7" s="17">
        <v>8</v>
      </c>
      <c r="G7" s="14" t="s">
        <v>30</v>
      </c>
      <c r="H7" s="11" t="s">
        <v>1</v>
      </c>
      <c r="I7" s="11">
        <v>-3.0391311466445893E-3</v>
      </c>
      <c r="J7" s="11">
        <v>4.8714057824246725E-2</v>
      </c>
      <c r="K7" s="11">
        <v>0.126196114323015</v>
      </c>
      <c r="L7" s="11">
        <v>2.8863645452979762E-2</v>
      </c>
      <c r="M7" s="11">
        <v>1</v>
      </c>
      <c r="O7" s="13">
        <v>5</v>
      </c>
      <c r="P7" s="10">
        <v>62</v>
      </c>
    </row>
    <row r="8" spans="1:31">
      <c r="A8" s="17">
        <v>1</v>
      </c>
      <c r="B8" s="17">
        <v>1</v>
      </c>
      <c r="C8" s="17">
        <v>2</v>
      </c>
      <c r="D8" s="17">
        <v>1</v>
      </c>
      <c r="E8" s="17">
        <v>9</v>
      </c>
      <c r="O8" s="13">
        <v>6</v>
      </c>
      <c r="P8" s="10">
        <v>59</v>
      </c>
    </row>
    <row r="9" spans="1:31">
      <c r="A9" s="17">
        <v>1</v>
      </c>
      <c r="B9" s="17">
        <v>0</v>
      </c>
      <c r="C9" s="17">
        <v>4</v>
      </c>
      <c r="D9" s="17">
        <v>-6</v>
      </c>
      <c r="E9" s="17">
        <v>4</v>
      </c>
      <c r="H9" s="20" t="s">
        <v>37</v>
      </c>
      <c r="I9" s="20"/>
      <c r="J9" s="20"/>
      <c r="K9" s="20"/>
      <c r="L9" s="20"/>
      <c r="O9" s="13">
        <v>7</v>
      </c>
      <c r="P9" s="10">
        <v>67</v>
      </c>
    </row>
    <row r="10" spans="1:31">
      <c r="A10" s="17">
        <v>1</v>
      </c>
      <c r="B10" s="17">
        <v>1</v>
      </c>
      <c r="C10" s="17">
        <v>6</v>
      </c>
      <c r="D10" s="17">
        <v>2</v>
      </c>
      <c r="E10" s="17">
        <v>10</v>
      </c>
      <c r="H10" s="20"/>
      <c r="I10" s="20"/>
      <c r="J10" s="20"/>
      <c r="K10" s="20"/>
      <c r="L10" s="20"/>
      <c r="O10" s="13">
        <v>8</v>
      </c>
      <c r="P10" s="10">
        <v>72</v>
      </c>
    </row>
    <row r="11" spans="1:31">
      <c r="A11" s="17">
        <v>1</v>
      </c>
      <c r="B11" s="17">
        <v>0</v>
      </c>
      <c r="C11" s="17">
        <v>3</v>
      </c>
      <c r="D11" s="17">
        <v>-1</v>
      </c>
      <c r="E11" s="17">
        <v>1</v>
      </c>
      <c r="H11" s="20"/>
      <c r="I11" s="20"/>
      <c r="J11" s="20"/>
      <c r="K11" s="20"/>
      <c r="L11" s="20"/>
      <c r="O11" s="13">
        <v>9</v>
      </c>
      <c r="P11" s="10">
        <v>55</v>
      </c>
    </row>
    <row r="12" spans="1:31">
      <c r="A12" s="17">
        <v>1</v>
      </c>
      <c r="B12" s="17">
        <v>1</v>
      </c>
      <c r="C12" s="17">
        <v>9</v>
      </c>
      <c r="D12" s="17">
        <v>4</v>
      </c>
      <c r="E12" s="17">
        <v>3</v>
      </c>
      <c r="H12" s="20"/>
      <c r="I12" s="20"/>
      <c r="J12" s="20"/>
      <c r="K12" s="20"/>
      <c r="L12" s="20"/>
      <c r="O12" s="13">
        <v>10</v>
      </c>
      <c r="P12" s="10">
        <v>32</v>
      </c>
    </row>
    <row r="13" spans="1:31">
      <c r="A13" s="17">
        <v>0</v>
      </c>
      <c r="B13" s="17">
        <v>0</v>
      </c>
      <c r="C13" s="17">
        <v>5</v>
      </c>
      <c r="D13" s="17">
        <v>-3</v>
      </c>
      <c r="E13" s="17">
        <v>10</v>
      </c>
      <c r="H13" s="20"/>
      <c r="I13" s="20"/>
      <c r="J13" s="20"/>
      <c r="K13" s="20"/>
      <c r="L13" s="20"/>
      <c r="O13" s="13">
        <v>11</v>
      </c>
      <c r="P13" s="10">
        <v>24</v>
      </c>
    </row>
    <row r="14" spans="1:31">
      <c r="A14" s="17">
        <v>0</v>
      </c>
      <c r="B14" s="17">
        <v>0</v>
      </c>
      <c r="C14" s="17">
        <v>3</v>
      </c>
      <c r="D14" s="17">
        <v>-5</v>
      </c>
      <c r="E14" s="17">
        <v>8</v>
      </c>
      <c r="O14" s="13">
        <v>12</v>
      </c>
      <c r="P14" s="10">
        <v>11</v>
      </c>
    </row>
    <row r="15" spans="1:31">
      <c r="A15" s="17">
        <v>0</v>
      </c>
      <c r="B15" s="17">
        <v>1</v>
      </c>
      <c r="C15" s="17">
        <v>10</v>
      </c>
      <c r="D15" s="17">
        <v>5</v>
      </c>
      <c r="E15" s="17">
        <v>6</v>
      </c>
      <c r="I15" s="17" t="s">
        <v>36</v>
      </c>
      <c r="J15" s="17" t="s">
        <v>34</v>
      </c>
      <c r="K15" s="18" t="s">
        <v>15</v>
      </c>
      <c r="O15" s="13">
        <v>13</v>
      </c>
      <c r="P15" s="10">
        <v>7</v>
      </c>
    </row>
    <row r="16" spans="1:31">
      <c r="A16" s="17">
        <v>0</v>
      </c>
      <c r="B16" s="17">
        <v>1</v>
      </c>
      <c r="C16" s="17">
        <v>7</v>
      </c>
      <c r="D16" s="17">
        <v>3</v>
      </c>
      <c r="E16" s="17">
        <v>8</v>
      </c>
      <c r="I16" s="17" t="s">
        <v>12</v>
      </c>
      <c r="J16" s="17">
        <v>6.7890353920888273</v>
      </c>
      <c r="K16" s="17">
        <v>0.61728395061728392</v>
      </c>
      <c r="O16" s="13">
        <v>14</v>
      </c>
      <c r="P16" s="10">
        <v>4</v>
      </c>
    </row>
    <row r="17" spans="1:16">
      <c r="A17" s="17">
        <v>0</v>
      </c>
      <c r="B17" s="17">
        <v>1</v>
      </c>
      <c r="C17" s="17">
        <v>7</v>
      </c>
      <c r="D17" s="17">
        <v>3</v>
      </c>
      <c r="E17" s="17">
        <v>6</v>
      </c>
      <c r="I17" s="17" t="s">
        <v>2</v>
      </c>
      <c r="J17" s="17">
        <v>7.2699514226231781</v>
      </c>
      <c r="K17" s="17">
        <v>0.54938271604938271</v>
      </c>
      <c r="O17" s="13">
        <v>15</v>
      </c>
      <c r="P17" s="10">
        <v>2</v>
      </c>
    </row>
    <row r="18" spans="1:16">
      <c r="A18" s="17">
        <v>1</v>
      </c>
      <c r="B18" s="17">
        <v>0</v>
      </c>
      <c r="C18" s="17">
        <v>2</v>
      </c>
      <c r="D18" s="17">
        <v>-1</v>
      </c>
      <c r="E18" s="17">
        <v>8</v>
      </c>
      <c r="I18" s="17" t="s">
        <v>10</v>
      </c>
      <c r="J18" s="17">
        <v>7.3988881167477416</v>
      </c>
      <c r="K18" s="17">
        <v>0.5</v>
      </c>
      <c r="O18" s="13">
        <v>16</v>
      </c>
      <c r="P18" s="10">
        <v>1</v>
      </c>
    </row>
    <row r="19" spans="1:16">
      <c r="A19" s="17">
        <v>1</v>
      </c>
      <c r="B19" s="17">
        <v>1</v>
      </c>
      <c r="C19" s="17">
        <v>5</v>
      </c>
      <c r="D19" s="17">
        <v>2</v>
      </c>
      <c r="E19" s="17">
        <v>4</v>
      </c>
      <c r="I19" s="17" t="s">
        <v>11</v>
      </c>
      <c r="J19" s="17">
        <v>7.2249134948096883</v>
      </c>
      <c r="K19" s="17">
        <v>0.37654320987654322</v>
      </c>
      <c r="O19" s="13">
        <v>17</v>
      </c>
      <c r="P19" s="10">
        <v>0</v>
      </c>
    </row>
    <row r="20" spans="1:16">
      <c r="A20" s="17">
        <v>1</v>
      </c>
      <c r="B20" s="17">
        <v>1</v>
      </c>
      <c r="C20" s="17">
        <v>5</v>
      </c>
      <c r="D20" s="17">
        <v>1</v>
      </c>
      <c r="E20" s="17">
        <v>7</v>
      </c>
      <c r="O20" s="13">
        <v>18</v>
      </c>
      <c r="P20" s="10">
        <v>1</v>
      </c>
    </row>
    <row r="21" spans="1:16" ht="15.75" thickBot="1">
      <c r="A21" s="17">
        <v>1</v>
      </c>
      <c r="B21" s="17">
        <v>1</v>
      </c>
      <c r="C21" s="17">
        <v>4</v>
      </c>
      <c r="D21" s="17">
        <v>3</v>
      </c>
      <c r="E21" s="17">
        <v>7</v>
      </c>
      <c r="O21" s="11"/>
      <c r="P21" s="11"/>
    </row>
    <row r="22" spans="1:16">
      <c r="A22" s="17">
        <v>1</v>
      </c>
      <c r="B22" s="17">
        <v>0</v>
      </c>
      <c r="C22" s="17">
        <v>2</v>
      </c>
      <c r="D22" s="17">
        <v>-2</v>
      </c>
      <c r="E22" s="17">
        <v>11</v>
      </c>
      <c r="O22" s="12" t="s">
        <v>27</v>
      </c>
      <c r="P22" s="12" t="s">
        <v>33</v>
      </c>
    </row>
    <row r="23" spans="1:16">
      <c r="A23" s="17">
        <v>0</v>
      </c>
      <c r="B23" s="17">
        <v>0</v>
      </c>
      <c r="C23" s="17">
        <v>6</v>
      </c>
      <c r="D23" s="17">
        <v>-1</v>
      </c>
      <c r="E23" s="17">
        <v>7</v>
      </c>
      <c r="O23" s="13">
        <v>1</v>
      </c>
      <c r="P23">
        <f>P3/SUM($P$3:$P$20)</f>
        <v>6.1728395061728392E-3</v>
      </c>
    </row>
    <row r="24" spans="1:16">
      <c r="A24" s="17">
        <v>0</v>
      </c>
      <c r="B24" s="17">
        <v>1</v>
      </c>
      <c r="C24" s="17">
        <v>6</v>
      </c>
      <c r="D24" s="17">
        <v>2</v>
      </c>
      <c r="E24" s="17">
        <v>7</v>
      </c>
      <c r="O24" s="13">
        <v>2</v>
      </c>
      <c r="P24">
        <f>P23+P4/SUM($P$3:$P$20)</f>
        <v>3.0864197530864196E-2</v>
      </c>
    </row>
    <row r="25" spans="1:16">
      <c r="A25" s="17">
        <v>0</v>
      </c>
      <c r="B25" s="17">
        <v>1</v>
      </c>
      <c r="C25" s="17">
        <v>7</v>
      </c>
      <c r="D25" s="17">
        <v>2</v>
      </c>
      <c r="E25" s="17">
        <v>10</v>
      </c>
      <c r="O25" s="13">
        <v>3</v>
      </c>
      <c r="P25">
        <f>P24+P5/SUM($P$3:$P$20)</f>
        <v>8.0246913580246909E-2</v>
      </c>
    </row>
    <row r="26" spans="1:16">
      <c r="A26" s="17">
        <v>0</v>
      </c>
      <c r="B26" s="17">
        <v>1</v>
      </c>
      <c r="C26" s="17">
        <v>4</v>
      </c>
      <c r="D26" s="17">
        <v>1</v>
      </c>
      <c r="E26" s="17">
        <v>4</v>
      </c>
      <c r="O26" s="13">
        <v>4</v>
      </c>
      <c r="P26">
        <f>P25+P6/SUM($P$3:$P$20)</f>
        <v>0.1831275720164609</v>
      </c>
    </row>
    <row r="27" spans="1:16">
      <c r="A27" s="17">
        <v>0</v>
      </c>
      <c r="B27" s="17">
        <v>0</v>
      </c>
      <c r="C27" s="17">
        <v>4</v>
      </c>
      <c r="D27" s="17">
        <v>-2</v>
      </c>
      <c r="E27" s="17">
        <v>6</v>
      </c>
      <c r="O27" s="13">
        <v>5</v>
      </c>
      <c r="P27">
        <f>P26+P7/SUM($P$3:$P$20)</f>
        <v>0.31069958847736623</v>
      </c>
    </row>
    <row r="28" spans="1:16">
      <c r="A28" s="17">
        <v>0</v>
      </c>
      <c r="B28" s="17">
        <v>1</v>
      </c>
      <c r="C28" s="17">
        <v>6</v>
      </c>
      <c r="D28" s="17">
        <v>4</v>
      </c>
      <c r="E28" s="17">
        <v>5</v>
      </c>
      <c r="O28" s="13">
        <v>6</v>
      </c>
      <c r="P28">
        <f>P27+P8/SUM($P$3:$P$20)</f>
        <v>0.43209876543209874</v>
      </c>
    </row>
    <row r="29" spans="1:16">
      <c r="A29" s="17">
        <v>1</v>
      </c>
      <c r="B29" s="17">
        <v>0</v>
      </c>
      <c r="C29" s="17">
        <v>2</v>
      </c>
      <c r="D29" s="17">
        <v>-12</v>
      </c>
      <c r="E29" s="17">
        <v>7</v>
      </c>
      <c r="O29" s="13">
        <v>7</v>
      </c>
      <c r="P29">
        <f>P28+P9/SUM($P$3:$P$20)</f>
        <v>0.56995884773662553</v>
      </c>
    </row>
    <row r="30" spans="1:16">
      <c r="A30" s="17">
        <v>1</v>
      </c>
      <c r="B30" s="17">
        <v>1</v>
      </c>
      <c r="C30" s="17">
        <v>2</v>
      </c>
      <c r="D30" s="17">
        <v>2</v>
      </c>
      <c r="E30" s="17">
        <v>3</v>
      </c>
      <c r="O30" s="13">
        <v>8</v>
      </c>
      <c r="P30">
        <f>P29+P10/SUM($P$3:$P$20)</f>
        <v>0.71810699588477367</v>
      </c>
    </row>
    <row r="31" spans="1:16">
      <c r="A31" s="17">
        <v>1</v>
      </c>
      <c r="B31" s="17">
        <v>1</v>
      </c>
      <c r="C31" s="17">
        <v>6</v>
      </c>
      <c r="D31" s="17">
        <v>5</v>
      </c>
      <c r="E31" s="17">
        <v>6</v>
      </c>
      <c r="O31" s="13">
        <v>9</v>
      </c>
      <c r="P31">
        <f>P30+P11/SUM($P$3:$P$20)</f>
        <v>0.83127572016460904</v>
      </c>
    </row>
    <row r="32" spans="1:16">
      <c r="A32" s="17">
        <v>1</v>
      </c>
      <c r="B32" s="17">
        <v>0</v>
      </c>
      <c r="C32" s="17">
        <v>8</v>
      </c>
      <c r="D32" s="17">
        <v>-7</v>
      </c>
      <c r="E32" s="17">
        <v>3</v>
      </c>
      <c r="O32" s="13">
        <v>10</v>
      </c>
      <c r="P32">
        <f>P31+P12/SUM($P$3:$P$20)</f>
        <v>0.89711934156378603</v>
      </c>
    </row>
    <row r="33" spans="1:16">
      <c r="A33" s="17">
        <v>1</v>
      </c>
      <c r="B33" s="17">
        <v>0</v>
      </c>
      <c r="C33" s="17">
        <v>3</v>
      </c>
      <c r="D33" s="17">
        <v>-1</v>
      </c>
      <c r="E33" s="17">
        <v>8</v>
      </c>
      <c r="O33" s="13">
        <v>11</v>
      </c>
      <c r="P33">
        <f>P32+P13/SUM($P$3:$P$20)</f>
        <v>0.94650205761316875</v>
      </c>
    </row>
    <row r="34" spans="1:16">
      <c r="A34" s="17">
        <v>1</v>
      </c>
      <c r="B34" s="17">
        <v>1</v>
      </c>
      <c r="C34" s="17">
        <v>3</v>
      </c>
      <c r="D34" s="17">
        <v>2</v>
      </c>
      <c r="E34" s="17">
        <v>4</v>
      </c>
      <c r="O34" s="13">
        <v>12</v>
      </c>
      <c r="P34">
        <f>P33+P14/SUM($P$3:$P$20)</f>
        <v>0.96913580246913578</v>
      </c>
    </row>
    <row r="35" spans="1:16">
      <c r="A35" s="17">
        <v>1</v>
      </c>
      <c r="B35" s="17">
        <v>1</v>
      </c>
      <c r="C35" s="17">
        <v>6</v>
      </c>
      <c r="D35" s="17">
        <v>1</v>
      </c>
      <c r="E35" s="17">
        <v>8</v>
      </c>
      <c r="O35" s="13">
        <v>13</v>
      </c>
      <c r="P35">
        <f>P34+P15/SUM($P$3:$P$20)</f>
        <v>0.98353909465020573</v>
      </c>
    </row>
    <row r="36" spans="1:16">
      <c r="A36" s="17">
        <v>0</v>
      </c>
      <c r="B36" s="17">
        <v>1</v>
      </c>
      <c r="C36" s="17">
        <v>4</v>
      </c>
      <c r="D36" s="17">
        <v>4</v>
      </c>
      <c r="E36" s="17">
        <v>4</v>
      </c>
      <c r="O36" s="13">
        <v>14</v>
      </c>
      <c r="P36">
        <f>P35+P16/SUM($P$3:$P$20)</f>
        <v>0.99176954732510281</v>
      </c>
    </row>
    <row r="37" spans="1:16">
      <c r="A37" s="17">
        <v>0</v>
      </c>
      <c r="B37" s="17">
        <v>1</v>
      </c>
      <c r="C37" s="17">
        <v>5</v>
      </c>
      <c r="D37" s="17">
        <v>2</v>
      </c>
      <c r="E37" s="17">
        <v>11</v>
      </c>
      <c r="O37" s="13">
        <v>15</v>
      </c>
      <c r="P37">
        <f>P36+P17/SUM($P$3:$P$20)</f>
        <v>0.99588477366255135</v>
      </c>
    </row>
    <row r="38" spans="1:16">
      <c r="A38" s="17">
        <v>0</v>
      </c>
      <c r="B38" s="17">
        <v>0</v>
      </c>
      <c r="C38" s="17">
        <v>4</v>
      </c>
      <c r="D38" s="17">
        <v>-5</v>
      </c>
      <c r="E38" s="17">
        <v>5</v>
      </c>
      <c r="O38" s="13">
        <v>16</v>
      </c>
      <c r="P38">
        <f>P37+P18/SUM($P$3:$P$20)</f>
        <v>0.99794238683127567</v>
      </c>
    </row>
    <row r="39" spans="1:16">
      <c r="A39" s="17">
        <v>0</v>
      </c>
      <c r="B39" s="17">
        <v>0</v>
      </c>
      <c r="C39" s="17">
        <v>0</v>
      </c>
      <c r="D39" s="17">
        <v>-2</v>
      </c>
      <c r="E39" s="17">
        <v>1</v>
      </c>
      <c r="O39" s="13">
        <v>17</v>
      </c>
      <c r="P39">
        <f>P38+P19/SUM($P$3:$P$20)</f>
        <v>0.99794238683127567</v>
      </c>
    </row>
    <row r="40" spans="1:16">
      <c r="A40" s="17">
        <v>0</v>
      </c>
      <c r="B40" s="17">
        <v>0</v>
      </c>
      <c r="C40" s="17">
        <v>0</v>
      </c>
      <c r="D40" s="17">
        <v>-2</v>
      </c>
      <c r="E40" s="17">
        <v>8</v>
      </c>
      <c r="O40" s="13">
        <v>18</v>
      </c>
      <c r="P40">
        <f>P39+P20/SUM($P$3:$P$20)</f>
        <v>1</v>
      </c>
    </row>
    <row r="41" spans="1:16">
      <c r="A41" s="17">
        <v>0</v>
      </c>
      <c r="B41" s="17">
        <v>0</v>
      </c>
      <c r="C41" s="17">
        <v>5</v>
      </c>
      <c r="D41" s="17">
        <v>-3</v>
      </c>
      <c r="E41" s="17">
        <v>6</v>
      </c>
    </row>
    <row r="42" spans="1:16">
      <c r="A42" s="17">
        <v>1</v>
      </c>
      <c r="B42" s="17">
        <v>1</v>
      </c>
      <c r="C42" s="17">
        <v>10</v>
      </c>
      <c r="D42" s="17">
        <v>3</v>
      </c>
      <c r="E42" s="17">
        <v>6</v>
      </c>
    </row>
    <row r="43" spans="1:16">
      <c r="A43" s="17">
        <v>1</v>
      </c>
      <c r="B43" s="17">
        <v>1</v>
      </c>
      <c r="C43" s="17">
        <v>2</v>
      </c>
      <c r="D43" s="17">
        <v>2</v>
      </c>
      <c r="E43" s="17">
        <v>10</v>
      </c>
    </row>
    <row r="44" spans="1:16">
      <c r="A44" s="17">
        <v>1</v>
      </c>
      <c r="B44" s="17">
        <v>0</v>
      </c>
      <c r="C44" s="17">
        <v>1</v>
      </c>
      <c r="D44" s="17">
        <v>-5</v>
      </c>
      <c r="E44" s="17">
        <v>7</v>
      </c>
    </row>
    <row r="45" spans="1:16">
      <c r="A45" s="17">
        <v>1</v>
      </c>
      <c r="B45" s="17">
        <v>0</v>
      </c>
      <c r="C45" s="17">
        <v>3</v>
      </c>
      <c r="D45" s="17">
        <v>-1</v>
      </c>
      <c r="E45" s="17">
        <v>9</v>
      </c>
    </row>
    <row r="46" spans="1:16">
      <c r="A46" s="17">
        <v>1</v>
      </c>
      <c r="B46" s="17">
        <v>1</v>
      </c>
      <c r="C46" s="17">
        <v>4</v>
      </c>
      <c r="D46" s="17">
        <v>2</v>
      </c>
      <c r="E46" s="17">
        <v>9</v>
      </c>
    </row>
    <row r="47" spans="1:16">
      <c r="A47" s="17">
        <v>1</v>
      </c>
      <c r="B47" s="17">
        <v>0</v>
      </c>
      <c r="C47" s="17">
        <v>3</v>
      </c>
      <c r="D47" s="17">
        <v>-3</v>
      </c>
      <c r="E47" s="17">
        <v>8</v>
      </c>
    </row>
    <row r="48" spans="1:16">
      <c r="A48" s="17">
        <v>1</v>
      </c>
      <c r="B48" s="17">
        <v>1</v>
      </c>
      <c r="C48" s="17">
        <v>10</v>
      </c>
      <c r="D48" s="17">
        <v>8</v>
      </c>
      <c r="E48" s="17">
        <v>5</v>
      </c>
    </row>
    <row r="49" spans="1:5">
      <c r="A49" s="17">
        <v>0</v>
      </c>
      <c r="B49" s="17">
        <v>1</v>
      </c>
      <c r="C49" s="17">
        <v>3</v>
      </c>
      <c r="D49" s="17">
        <v>2</v>
      </c>
      <c r="E49" s="17">
        <v>8</v>
      </c>
    </row>
    <row r="50" spans="1:5">
      <c r="A50" s="17">
        <v>0</v>
      </c>
      <c r="B50" s="17">
        <v>1</v>
      </c>
      <c r="C50" s="17">
        <v>4</v>
      </c>
      <c r="D50" s="17">
        <v>1</v>
      </c>
      <c r="E50" s="17">
        <v>5</v>
      </c>
    </row>
    <row r="51" spans="1:5">
      <c r="A51" s="17">
        <v>0</v>
      </c>
      <c r="B51" s="17">
        <v>0</v>
      </c>
      <c r="C51" s="17">
        <v>3</v>
      </c>
      <c r="D51" s="17">
        <v>-1</v>
      </c>
      <c r="E51" s="17">
        <v>5</v>
      </c>
    </row>
    <row r="52" spans="1:5">
      <c r="A52" s="17">
        <v>0</v>
      </c>
      <c r="B52" s="17">
        <v>1</v>
      </c>
      <c r="C52" s="17">
        <v>3</v>
      </c>
      <c r="D52" s="17">
        <v>2</v>
      </c>
      <c r="E52" s="17">
        <v>5</v>
      </c>
    </row>
    <row r="53" spans="1:5">
      <c r="A53" s="17">
        <v>0</v>
      </c>
      <c r="B53" s="17">
        <v>1</v>
      </c>
      <c r="C53" s="17">
        <v>2</v>
      </c>
      <c r="D53" s="17">
        <v>2</v>
      </c>
      <c r="E53" s="17">
        <v>11</v>
      </c>
    </row>
    <row r="54" spans="1:5">
      <c r="A54" s="17">
        <v>0</v>
      </c>
      <c r="B54" s="17">
        <v>0</v>
      </c>
      <c r="C54" s="17">
        <v>2</v>
      </c>
      <c r="D54" s="17">
        <v>-1</v>
      </c>
      <c r="E54" s="17">
        <v>1</v>
      </c>
    </row>
    <row r="55" spans="1:5">
      <c r="A55" s="17">
        <v>1</v>
      </c>
      <c r="B55" s="17">
        <v>1</v>
      </c>
      <c r="C55" s="17">
        <v>1</v>
      </c>
      <c r="D55" s="17">
        <v>1</v>
      </c>
      <c r="E55" s="17">
        <v>15</v>
      </c>
    </row>
    <row r="56" spans="1:5">
      <c r="A56" s="17">
        <v>1</v>
      </c>
      <c r="B56" s="17">
        <v>1</v>
      </c>
      <c r="C56" s="17">
        <v>3</v>
      </c>
      <c r="D56" s="17">
        <v>1</v>
      </c>
      <c r="E56" s="17">
        <v>9</v>
      </c>
    </row>
    <row r="57" spans="1:5">
      <c r="A57" s="17">
        <v>1</v>
      </c>
      <c r="B57" s="17">
        <v>0</v>
      </c>
      <c r="C57" s="17">
        <v>2</v>
      </c>
      <c r="D57" s="17">
        <v>-4</v>
      </c>
      <c r="E57" s="17">
        <v>2</v>
      </c>
    </row>
    <row r="58" spans="1:5">
      <c r="A58" s="17">
        <v>1</v>
      </c>
      <c r="B58" s="17">
        <v>0</v>
      </c>
      <c r="C58" s="17">
        <v>4</v>
      </c>
      <c r="D58" s="17">
        <v>-6</v>
      </c>
      <c r="E58" s="17">
        <v>4</v>
      </c>
    </row>
    <row r="59" spans="1:5">
      <c r="A59" s="17">
        <v>1</v>
      </c>
      <c r="B59" s="17">
        <v>1</v>
      </c>
      <c r="C59" s="17">
        <v>3</v>
      </c>
      <c r="D59" s="17">
        <v>1</v>
      </c>
      <c r="E59" s="17">
        <v>14</v>
      </c>
    </row>
    <row r="60" spans="1:5">
      <c r="A60" s="17">
        <v>1</v>
      </c>
      <c r="B60" s="17">
        <v>1</v>
      </c>
      <c r="C60" s="17">
        <v>4</v>
      </c>
      <c r="D60" s="17">
        <v>1</v>
      </c>
      <c r="E60" s="17">
        <v>7</v>
      </c>
    </row>
    <row r="61" spans="1:5">
      <c r="A61" s="17">
        <v>0</v>
      </c>
      <c r="B61" s="17">
        <v>1</v>
      </c>
      <c r="C61" s="17">
        <v>4</v>
      </c>
      <c r="D61" s="17">
        <v>2</v>
      </c>
      <c r="E61" s="17">
        <v>10</v>
      </c>
    </row>
    <row r="62" spans="1:5">
      <c r="A62" s="17">
        <v>0</v>
      </c>
      <c r="B62" s="17">
        <v>1</v>
      </c>
      <c r="C62" s="17">
        <v>5</v>
      </c>
      <c r="D62" s="17">
        <v>1</v>
      </c>
      <c r="E62" s="17">
        <v>9</v>
      </c>
    </row>
    <row r="63" spans="1:5">
      <c r="A63" s="17">
        <v>0</v>
      </c>
      <c r="B63" s="17">
        <v>1</v>
      </c>
      <c r="C63" s="17">
        <v>5</v>
      </c>
      <c r="D63" s="17">
        <v>1</v>
      </c>
      <c r="E63" s="17">
        <v>5</v>
      </c>
    </row>
    <row r="64" spans="1:5">
      <c r="A64" s="17">
        <v>0</v>
      </c>
      <c r="B64" s="17">
        <v>1</v>
      </c>
      <c r="C64" s="17">
        <v>3</v>
      </c>
      <c r="D64" s="17">
        <v>2</v>
      </c>
      <c r="E64" s="17">
        <v>4</v>
      </c>
    </row>
    <row r="65" spans="1:5">
      <c r="A65" s="17">
        <v>0</v>
      </c>
      <c r="B65" s="17">
        <v>1</v>
      </c>
      <c r="C65" s="17">
        <v>5</v>
      </c>
      <c r="D65" s="17">
        <v>2</v>
      </c>
      <c r="E65" s="17">
        <v>6</v>
      </c>
    </row>
    <row r="66" spans="1:5">
      <c r="A66" s="17">
        <v>0</v>
      </c>
      <c r="B66" s="17">
        <v>0</v>
      </c>
      <c r="C66" s="17">
        <v>3</v>
      </c>
      <c r="D66" s="17">
        <v>-4</v>
      </c>
      <c r="E66" s="17">
        <v>12</v>
      </c>
    </row>
    <row r="67" spans="1:5">
      <c r="A67" s="17">
        <v>1</v>
      </c>
      <c r="B67" s="17">
        <v>0</v>
      </c>
      <c r="C67" s="17">
        <v>4</v>
      </c>
      <c r="D67" s="17">
        <v>-9</v>
      </c>
      <c r="E67" s="17">
        <v>5</v>
      </c>
    </row>
    <row r="68" spans="1:5">
      <c r="A68" s="17">
        <v>1</v>
      </c>
      <c r="B68" s="17">
        <v>1</v>
      </c>
      <c r="C68" s="17">
        <v>6</v>
      </c>
      <c r="D68" s="17">
        <v>5</v>
      </c>
      <c r="E68" s="17">
        <v>3</v>
      </c>
    </row>
    <row r="69" spans="1:5">
      <c r="A69" s="17">
        <v>1</v>
      </c>
      <c r="B69" s="17">
        <v>1</v>
      </c>
      <c r="C69" s="17">
        <v>4</v>
      </c>
      <c r="D69" s="17">
        <v>2</v>
      </c>
      <c r="E69" s="17">
        <v>7</v>
      </c>
    </row>
    <row r="70" spans="1:5">
      <c r="A70" s="17">
        <v>1</v>
      </c>
      <c r="B70" s="17">
        <v>0</v>
      </c>
      <c r="C70" s="17">
        <v>2</v>
      </c>
      <c r="D70" s="17">
        <v>-3</v>
      </c>
      <c r="E70" s="17">
        <v>3</v>
      </c>
    </row>
    <row r="71" spans="1:5">
      <c r="A71" s="17">
        <v>1</v>
      </c>
      <c r="B71" s="17">
        <v>0</v>
      </c>
      <c r="C71" s="17">
        <v>4</v>
      </c>
      <c r="D71" s="17">
        <v>-5</v>
      </c>
      <c r="E71" s="17">
        <v>7</v>
      </c>
    </row>
    <row r="72" spans="1:5">
      <c r="A72" s="17">
        <v>1</v>
      </c>
      <c r="B72" s="17">
        <v>1</v>
      </c>
      <c r="C72" s="17">
        <v>2</v>
      </c>
      <c r="D72" s="17">
        <v>2</v>
      </c>
      <c r="E72" s="17">
        <v>2</v>
      </c>
    </row>
    <row r="73" spans="1:5">
      <c r="A73" s="17">
        <v>1</v>
      </c>
      <c r="B73" s="17">
        <v>0</v>
      </c>
      <c r="C73" s="17">
        <v>6</v>
      </c>
      <c r="D73" s="17">
        <v>-3</v>
      </c>
      <c r="E73" s="17">
        <v>6</v>
      </c>
    </row>
    <row r="74" spans="1:5">
      <c r="A74" s="17">
        <v>1</v>
      </c>
      <c r="B74" s="17">
        <v>1</v>
      </c>
      <c r="C74" s="17">
        <v>6</v>
      </c>
      <c r="D74" s="17">
        <v>5</v>
      </c>
      <c r="E74" s="17">
        <v>8</v>
      </c>
    </row>
    <row r="75" spans="1:5">
      <c r="A75" s="17">
        <v>1</v>
      </c>
      <c r="B75" s="17">
        <v>0</v>
      </c>
      <c r="C75" s="17">
        <v>4</v>
      </c>
      <c r="D75" s="17">
        <v>-1</v>
      </c>
      <c r="E75" s="17">
        <v>7</v>
      </c>
    </row>
    <row r="76" spans="1:5">
      <c r="A76" s="17">
        <v>0</v>
      </c>
      <c r="B76" s="17">
        <v>1</v>
      </c>
      <c r="C76" s="17">
        <v>7</v>
      </c>
      <c r="D76" s="17">
        <v>6</v>
      </c>
      <c r="E76" s="17">
        <v>16</v>
      </c>
    </row>
    <row r="77" spans="1:5">
      <c r="A77" s="17">
        <v>0</v>
      </c>
      <c r="B77" s="17">
        <v>1</v>
      </c>
      <c r="C77" s="17">
        <v>6</v>
      </c>
      <c r="D77" s="17">
        <v>4</v>
      </c>
      <c r="E77" s="17">
        <v>6</v>
      </c>
    </row>
    <row r="78" spans="1:5">
      <c r="A78" s="17">
        <v>0</v>
      </c>
      <c r="B78" s="17">
        <v>1</v>
      </c>
      <c r="C78" s="17">
        <v>3</v>
      </c>
      <c r="D78" s="17">
        <v>1</v>
      </c>
      <c r="E78" s="17">
        <v>6</v>
      </c>
    </row>
    <row r="79" spans="1:5">
      <c r="A79" s="17">
        <v>0</v>
      </c>
      <c r="B79" s="17">
        <v>1</v>
      </c>
      <c r="C79" s="17">
        <v>3</v>
      </c>
      <c r="D79" s="17">
        <v>1</v>
      </c>
      <c r="E79" s="17">
        <v>6</v>
      </c>
    </row>
    <row r="80" spans="1:5">
      <c r="A80" s="17">
        <v>0</v>
      </c>
      <c r="B80" s="17">
        <v>1</v>
      </c>
      <c r="C80" s="17">
        <v>8</v>
      </c>
      <c r="D80" s="17">
        <v>5</v>
      </c>
      <c r="E80" s="17">
        <v>4</v>
      </c>
    </row>
    <row r="81" spans="1:5">
      <c r="A81" s="17">
        <v>0</v>
      </c>
      <c r="B81" s="17">
        <v>0</v>
      </c>
      <c r="C81" s="17">
        <v>4</v>
      </c>
      <c r="D81" s="17">
        <v>-1</v>
      </c>
      <c r="E81" s="17">
        <v>6</v>
      </c>
    </row>
    <row r="82" spans="1:5">
      <c r="A82" s="17">
        <v>0</v>
      </c>
      <c r="B82" s="17">
        <v>0</v>
      </c>
      <c r="C82" s="17">
        <v>0</v>
      </c>
      <c r="D82" s="17">
        <v>-6</v>
      </c>
      <c r="E82" s="17">
        <v>3</v>
      </c>
    </row>
    <row r="83" spans="1:5">
      <c r="A83" s="17">
        <v>0</v>
      </c>
      <c r="B83" s="17">
        <v>0</v>
      </c>
      <c r="C83" s="17">
        <v>0</v>
      </c>
      <c r="D83" s="17">
        <v>-1</v>
      </c>
      <c r="E83" s="17">
        <v>9</v>
      </c>
    </row>
    <row r="84" spans="1:5">
      <c r="A84" s="17">
        <v>0</v>
      </c>
      <c r="B84" s="17">
        <v>1</v>
      </c>
      <c r="C84" s="17">
        <v>1</v>
      </c>
      <c r="D84" s="17">
        <v>1</v>
      </c>
      <c r="E84" s="17">
        <v>5</v>
      </c>
    </row>
    <row r="85" spans="1:5">
      <c r="A85" s="17">
        <v>1</v>
      </c>
      <c r="B85" s="17">
        <v>0</v>
      </c>
      <c r="C85" s="17">
        <v>1</v>
      </c>
      <c r="D85" s="17">
        <v>-5</v>
      </c>
      <c r="E85" s="17">
        <v>5</v>
      </c>
    </row>
    <row r="86" spans="1:5">
      <c r="A86" s="17">
        <v>1</v>
      </c>
      <c r="B86" s="17">
        <v>1</v>
      </c>
      <c r="C86" s="17">
        <v>5</v>
      </c>
      <c r="D86" s="17">
        <v>2</v>
      </c>
      <c r="E86" s="17">
        <v>5</v>
      </c>
    </row>
    <row r="87" spans="1:5">
      <c r="A87" s="17">
        <v>1</v>
      </c>
      <c r="B87" s="17">
        <v>1</v>
      </c>
      <c r="C87" s="17">
        <v>7</v>
      </c>
      <c r="D87" s="17">
        <v>3</v>
      </c>
      <c r="E87" s="17">
        <v>5</v>
      </c>
    </row>
    <row r="88" spans="1:5">
      <c r="A88" s="17">
        <v>1</v>
      </c>
      <c r="B88" s="17">
        <v>1</v>
      </c>
      <c r="C88" s="17">
        <v>8</v>
      </c>
      <c r="D88" s="17">
        <v>6</v>
      </c>
      <c r="E88" s="17">
        <v>6</v>
      </c>
    </row>
    <row r="89" spans="1:5">
      <c r="A89" s="17">
        <v>1</v>
      </c>
      <c r="B89" s="17">
        <v>0</v>
      </c>
      <c r="C89" s="17">
        <v>5</v>
      </c>
      <c r="D89" s="17">
        <v>-2</v>
      </c>
      <c r="E89" s="17">
        <v>6</v>
      </c>
    </row>
    <row r="90" spans="1:5">
      <c r="A90" s="17">
        <v>1</v>
      </c>
      <c r="B90" s="17">
        <v>1</v>
      </c>
      <c r="C90" s="17">
        <v>7</v>
      </c>
      <c r="D90" s="17">
        <v>6</v>
      </c>
      <c r="E90" s="17">
        <v>8</v>
      </c>
    </row>
    <row r="91" spans="1:5">
      <c r="A91" s="17">
        <v>0</v>
      </c>
      <c r="B91" s="17">
        <v>1</v>
      </c>
      <c r="C91" s="17">
        <v>9</v>
      </c>
      <c r="D91" s="17">
        <v>3</v>
      </c>
      <c r="E91" s="17">
        <v>8</v>
      </c>
    </row>
    <row r="92" spans="1:5">
      <c r="A92" s="17">
        <v>0</v>
      </c>
      <c r="B92" s="17">
        <v>0</v>
      </c>
      <c r="C92" s="17">
        <v>2</v>
      </c>
      <c r="D92" s="17">
        <v>-1</v>
      </c>
      <c r="E92" s="17">
        <v>6</v>
      </c>
    </row>
    <row r="93" spans="1:5">
      <c r="A93" s="17">
        <v>0</v>
      </c>
      <c r="B93" s="17">
        <v>0</v>
      </c>
      <c r="C93" s="17">
        <v>4</v>
      </c>
      <c r="D93" s="17">
        <v>-1</v>
      </c>
      <c r="E93" s="17">
        <v>3</v>
      </c>
    </row>
    <row r="94" spans="1:5">
      <c r="A94" s="17">
        <v>0</v>
      </c>
      <c r="B94" s="17">
        <v>1</v>
      </c>
      <c r="C94" s="17">
        <v>11</v>
      </c>
      <c r="D94" s="17">
        <v>1</v>
      </c>
      <c r="E94" s="17">
        <v>11</v>
      </c>
    </row>
    <row r="95" spans="1:5">
      <c r="A95" s="17">
        <v>0</v>
      </c>
      <c r="B95" s="17">
        <v>0</v>
      </c>
      <c r="C95" s="17">
        <v>2</v>
      </c>
      <c r="D95" s="17">
        <v>-7</v>
      </c>
      <c r="E95" s="17">
        <v>4</v>
      </c>
    </row>
    <row r="96" spans="1:5">
      <c r="A96" s="17">
        <v>0</v>
      </c>
      <c r="B96" s="17">
        <v>1</v>
      </c>
      <c r="C96" s="17">
        <v>4</v>
      </c>
      <c r="D96" s="17">
        <v>3</v>
      </c>
      <c r="E96" s="17">
        <v>9</v>
      </c>
    </row>
    <row r="97" spans="1:5">
      <c r="A97" s="17">
        <v>0</v>
      </c>
      <c r="B97" s="17">
        <v>1</v>
      </c>
      <c r="C97" s="17">
        <v>4</v>
      </c>
      <c r="D97" s="17">
        <v>1</v>
      </c>
      <c r="E97" s="17">
        <v>6</v>
      </c>
    </row>
    <row r="98" spans="1:5">
      <c r="A98" s="17">
        <v>1</v>
      </c>
      <c r="B98" s="17">
        <v>1</v>
      </c>
      <c r="C98" s="17">
        <v>11</v>
      </c>
      <c r="D98" s="17">
        <v>8</v>
      </c>
      <c r="E98" s="17">
        <v>6</v>
      </c>
    </row>
    <row r="99" spans="1:5">
      <c r="A99" s="17">
        <v>1</v>
      </c>
      <c r="B99" s="17">
        <v>1</v>
      </c>
      <c r="C99" s="17">
        <v>4</v>
      </c>
      <c r="D99" s="17">
        <v>2</v>
      </c>
      <c r="E99" s="17">
        <v>5</v>
      </c>
    </row>
    <row r="100" spans="1:5">
      <c r="A100" s="17">
        <v>1</v>
      </c>
      <c r="B100" s="17">
        <v>1</v>
      </c>
      <c r="C100" s="17">
        <v>5</v>
      </c>
      <c r="D100" s="17">
        <v>2</v>
      </c>
      <c r="E100" s="17">
        <v>2</v>
      </c>
    </row>
    <row r="101" spans="1:5">
      <c r="A101" s="17">
        <v>1</v>
      </c>
      <c r="B101" s="17">
        <v>0</v>
      </c>
      <c r="C101" s="17">
        <v>2</v>
      </c>
      <c r="D101" s="17">
        <v>-3</v>
      </c>
      <c r="E101" s="17">
        <v>9</v>
      </c>
    </row>
    <row r="102" spans="1:5">
      <c r="A102" s="17">
        <v>1</v>
      </c>
      <c r="B102" s="17">
        <v>1</v>
      </c>
      <c r="C102" s="17">
        <v>3</v>
      </c>
      <c r="D102" s="17">
        <v>1</v>
      </c>
      <c r="E102" s="17">
        <v>3</v>
      </c>
    </row>
    <row r="103" spans="1:5">
      <c r="A103" s="17">
        <v>1</v>
      </c>
      <c r="B103" s="17">
        <v>1</v>
      </c>
      <c r="C103" s="17">
        <v>14</v>
      </c>
      <c r="D103" s="17">
        <v>3</v>
      </c>
      <c r="E103" s="17">
        <v>8</v>
      </c>
    </row>
    <row r="104" spans="1:5">
      <c r="A104" s="17">
        <v>0</v>
      </c>
      <c r="B104" s="17">
        <v>1</v>
      </c>
      <c r="C104" s="17">
        <v>6</v>
      </c>
      <c r="D104" s="17">
        <v>1</v>
      </c>
      <c r="E104" s="17">
        <v>5</v>
      </c>
    </row>
    <row r="105" spans="1:5">
      <c r="A105" s="17">
        <v>0</v>
      </c>
      <c r="B105" s="17">
        <v>1</v>
      </c>
      <c r="C105" s="17">
        <v>11</v>
      </c>
      <c r="D105" s="17">
        <v>5</v>
      </c>
      <c r="E105" s="17">
        <v>5</v>
      </c>
    </row>
    <row r="106" spans="1:5">
      <c r="A106" s="17">
        <v>0</v>
      </c>
      <c r="B106" s="17">
        <v>0</v>
      </c>
      <c r="C106" s="17">
        <v>2</v>
      </c>
      <c r="D106" s="17">
        <v>-3</v>
      </c>
      <c r="E106" s="17">
        <v>6</v>
      </c>
    </row>
    <row r="107" spans="1:5">
      <c r="A107" s="17">
        <v>0</v>
      </c>
      <c r="B107" s="17">
        <v>1</v>
      </c>
      <c r="C107" s="17">
        <v>7</v>
      </c>
      <c r="D107" s="17">
        <v>2</v>
      </c>
      <c r="E107" s="17">
        <v>4</v>
      </c>
    </row>
    <row r="108" spans="1:5">
      <c r="A108" s="17">
        <v>0</v>
      </c>
      <c r="B108" s="17">
        <v>1</v>
      </c>
      <c r="C108" s="17">
        <v>6</v>
      </c>
      <c r="D108" s="17">
        <v>4</v>
      </c>
      <c r="E108" s="17">
        <v>3</v>
      </c>
    </row>
    <row r="109" spans="1:5">
      <c r="A109" s="17">
        <v>0</v>
      </c>
      <c r="B109" s="17">
        <v>1</v>
      </c>
      <c r="C109" s="17">
        <v>9</v>
      </c>
      <c r="D109" s="17">
        <v>7</v>
      </c>
      <c r="E109" s="17">
        <v>9</v>
      </c>
    </row>
    <row r="110" spans="1:5">
      <c r="A110" s="17">
        <v>0</v>
      </c>
      <c r="B110" s="17">
        <v>1</v>
      </c>
      <c r="C110" s="17">
        <v>12</v>
      </c>
      <c r="D110" s="17">
        <v>6</v>
      </c>
      <c r="E110" s="17">
        <v>6</v>
      </c>
    </row>
    <row r="111" spans="1:5">
      <c r="A111" s="17">
        <v>0</v>
      </c>
      <c r="B111" s="17">
        <v>1</v>
      </c>
      <c r="C111" s="17">
        <v>1</v>
      </c>
      <c r="D111" s="17">
        <v>1</v>
      </c>
      <c r="E111" s="17">
        <v>6</v>
      </c>
    </row>
    <row r="112" spans="1:5">
      <c r="A112" s="17">
        <v>0</v>
      </c>
      <c r="B112" s="17">
        <v>0</v>
      </c>
      <c r="C112" s="17">
        <v>2</v>
      </c>
      <c r="D112" s="17">
        <v>-6</v>
      </c>
      <c r="E112" s="17">
        <v>5</v>
      </c>
    </row>
    <row r="113" spans="1:5">
      <c r="A113" s="17">
        <v>0</v>
      </c>
      <c r="B113" s="17">
        <v>0</v>
      </c>
      <c r="C113" s="17">
        <v>9</v>
      </c>
      <c r="D113" s="17">
        <v>-5</v>
      </c>
      <c r="E113" s="17">
        <v>8</v>
      </c>
    </row>
    <row r="114" spans="1:5">
      <c r="A114" s="17">
        <v>1</v>
      </c>
      <c r="B114" s="17">
        <v>1</v>
      </c>
      <c r="C114" s="17">
        <v>6</v>
      </c>
      <c r="D114" s="17">
        <v>1</v>
      </c>
      <c r="E114" s="17">
        <v>14</v>
      </c>
    </row>
    <row r="115" spans="1:5">
      <c r="A115" s="17">
        <v>1</v>
      </c>
      <c r="B115" s="17">
        <v>0</v>
      </c>
      <c r="C115" s="17">
        <v>0</v>
      </c>
      <c r="D115" s="17">
        <v>-3</v>
      </c>
      <c r="E115" s="17">
        <v>5</v>
      </c>
    </row>
    <row r="116" spans="1:5">
      <c r="A116" s="17">
        <v>1</v>
      </c>
      <c r="B116" s="17">
        <v>1</v>
      </c>
      <c r="C116" s="17">
        <v>9</v>
      </c>
      <c r="D116" s="17">
        <v>5</v>
      </c>
      <c r="E116" s="17">
        <v>4</v>
      </c>
    </row>
    <row r="117" spans="1:5">
      <c r="A117" s="17">
        <v>1</v>
      </c>
      <c r="B117" s="17">
        <v>1</v>
      </c>
      <c r="C117" s="17">
        <v>10</v>
      </c>
      <c r="D117" s="17">
        <v>5</v>
      </c>
      <c r="E117" s="17">
        <v>9</v>
      </c>
    </row>
    <row r="118" spans="1:5">
      <c r="A118" s="17">
        <v>1</v>
      </c>
      <c r="B118" s="17">
        <v>1</v>
      </c>
      <c r="C118" s="17">
        <v>11</v>
      </c>
      <c r="D118" s="17">
        <v>7</v>
      </c>
      <c r="E118" s="17">
        <v>7</v>
      </c>
    </row>
    <row r="119" spans="1:5">
      <c r="A119" s="17">
        <v>1</v>
      </c>
      <c r="B119" s="17">
        <v>1</v>
      </c>
      <c r="C119" s="17">
        <v>4</v>
      </c>
      <c r="D119" s="17">
        <v>1</v>
      </c>
      <c r="E119" s="17">
        <v>8</v>
      </c>
    </row>
    <row r="120" spans="1:5">
      <c r="A120" s="17">
        <v>1</v>
      </c>
      <c r="B120" s="17">
        <v>1</v>
      </c>
      <c r="C120" s="17">
        <v>7</v>
      </c>
      <c r="D120" s="17">
        <v>4</v>
      </c>
      <c r="E120" s="17">
        <v>6</v>
      </c>
    </row>
    <row r="121" spans="1:5">
      <c r="A121" s="17">
        <v>1</v>
      </c>
      <c r="B121" s="17">
        <v>0</v>
      </c>
      <c r="C121" s="17">
        <v>7</v>
      </c>
      <c r="D121" s="17">
        <v>-3</v>
      </c>
      <c r="E121" s="17">
        <v>10</v>
      </c>
    </row>
    <row r="122" spans="1:5">
      <c r="A122" s="17">
        <v>0</v>
      </c>
      <c r="B122" s="17">
        <v>0</v>
      </c>
      <c r="C122" s="17">
        <v>2</v>
      </c>
      <c r="D122" s="17">
        <v>-1</v>
      </c>
      <c r="E122" s="17">
        <v>4</v>
      </c>
    </row>
    <row r="123" spans="1:5">
      <c r="A123" s="17">
        <v>0</v>
      </c>
      <c r="B123" s="17">
        <v>1</v>
      </c>
      <c r="C123" s="17">
        <v>4</v>
      </c>
      <c r="D123" s="17">
        <v>1</v>
      </c>
      <c r="E123" s="17">
        <v>6</v>
      </c>
    </row>
    <row r="124" spans="1:5">
      <c r="A124" s="17">
        <v>0</v>
      </c>
      <c r="B124" s="17">
        <v>0</v>
      </c>
      <c r="C124" s="17">
        <v>3</v>
      </c>
      <c r="D124" s="17">
        <v>-1</v>
      </c>
      <c r="E124" s="17">
        <v>8</v>
      </c>
    </row>
    <row r="125" spans="1:5">
      <c r="A125" s="17">
        <v>0</v>
      </c>
      <c r="B125" s="17">
        <v>0</v>
      </c>
      <c r="C125" s="17">
        <v>4</v>
      </c>
      <c r="D125" s="17">
        <v>-2</v>
      </c>
      <c r="E125" s="17">
        <v>7</v>
      </c>
    </row>
    <row r="126" spans="1:5">
      <c r="A126" s="17">
        <v>0</v>
      </c>
      <c r="B126" s="17">
        <v>0</v>
      </c>
      <c r="C126" s="17">
        <v>2</v>
      </c>
      <c r="D126" s="17">
        <v>-2</v>
      </c>
      <c r="E126" s="17">
        <v>7</v>
      </c>
    </row>
    <row r="127" spans="1:5">
      <c r="A127" s="17">
        <v>0</v>
      </c>
      <c r="B127" s="17">
        <v>1</v>
      </c>
      <c r="C127" s="17">
        <v>5</v>
      </c>
      <c r="D127" s="17">
        <v>1</v>
      </c>
      <c r="E127" s="17">
        <v>11</v>
      </c>
    </row>
    <row r="128" spans="1:5">
      <c r="A128" s="17">
        <v>1</v>
      </c>
      <c r="B128" s="17">
        <v>0</v>
      </c>
      <c r="C128" s="17">
        <v>1</v>
      </c>
      <c r="D128" s="17">
        <v>-1</v>
      </c>
      <c r="E128" s="17">
        <v>7</v>
      </c>
    </row>
    <row r="129" spans="1:5">
      <c r="A129" s="17">
        <v>1</v>
      </c>
      <c r="B129" s="17">
        <v>0</v>
      </c>
      <c r="C129" s="17">
        <v>0</v>
      </c>
      <c r="D129" s="17">
        <v>-9</v>
      </c>
      <c r="E129" s="17">
        <v>7</v>
      </c>
    </row>
    <row r="130" spans="1:5">
      <c r="A130" s="17">
        <v>1</v>
      </c>
      <c r="B130" s="17">
        <v>1</v>
      </c>
      <c r="C130" s="17">
        <v>7</v>
      </c>
      <c r="D130" s="17">
        <v>2</v>
      </c>
      <c r="E130" s="17">
        <v>6</v>
      </c>
    </row>
    <row r="131" spans="1:5">
      <c r="A131" s="17">
        <v>1</v>
      </c>
      <c r="B131" s="17">
        <v>1</v>
      </c>
      <c r="C131" s="17">
        <v>5</v>
      </c>
      <c r="D131" s="17">
        <v>2</v>
      </c>
      <c r="E131" s="17">
        <v>6</v>
      </c>
    </row>
    <row r="132" spans="1:5">
      <c r="A132" s="17">
        <v>1</v>
      </c>
      <c r="B132" s="17">
        <v>0</v>
      </c>
      <c r="C132" s="17">
        <v>1</v>
      </c>
      <c r="D132" s="17">
        <v>-1</v>
      </c>
      <c r="E132" s="17">
        <v>3</v>
      </c>
    </row>
    <row r="133" spans="1:5">
      <c r="A133" s="17">
        <v>1</v>
      </c>
      <c r="B133" s="17">
        <v>1</v>
      </c>
      <c r="C133" s="17">
        <v>5</v>
      </c>
      <c r="D133" s="17">
        <v>4</v>
      </c>
      <c r="E133" s="17">
        <v>7</v>
      </c>
    </row>
    <row r="134" spans="1:5">
      <c r="A134" s="17">
        <v>1</v>
      </c>
      <c r="B134" s="17">
        <v>0</v>
      </c>
      <c r="C134" s="17">
        <v>5</v>
      </c>
      <c r="D134" s="17">
        <v>-1</v>
      </c>
      <c r="E134" s="17">
        <v>13</v>
      </c>
    </row>
    <row r="135" spans="1:5">
      <c r="A135" s="17">
        <v>1</v>
      </c>
      <c r="B135" s="17">
        <v>1</v>
      </c>
      <c r="C135" s="17">
        <v>7</v>
      </c>
      <c r="D135" s="17">
        <v>2</v>
      </c>
      <c r="E135" s="17">
        <v>9</v>
      </c>
    </row>
    <row r="136" spans="1:5">
      <c r="A136" s="17">
        <v>1</v>
      </c>
      <c r="B136" s="17">
        <v>1</v>
      </c>
      <c r="C136" s="17">
        <v>3</v>
      </c>
      <c r="D136" s="17">
        <v>2</v>
      </c>
      <c r="E136" s="17">
        <v>6</v>
      </c>
    </row>
    <row r="137" spans="1:5">
      <c r="A137" s="17">
        <v>1</v>
      </c>
      <c r="B137" s="17">
        <v>1</v>
      </c>
      <c r="C137" s="17">
        <v>4</v>
      </c>
      <c r="D137" s="17">
        <v>1</v>
      </c>
      <c r="E137" s="17">
        <v>4</v>
      </c>
    </row>
    <row r="138" spans="1:5">
      <c r="A138" s="17">
        <v>1</v>
      </c>
      <c r="B138" s="17">
        <v>0</v>
      </c>
      <c r="C138" s="17">
        <v>3</v>
      </c>
      <c r="D138" s="17">
        <v>-1</v>
      </c>
      <c r="E138" s="17">
        <v>6</v>
      </c>
    </row>
    <row r="139" spans="1:5">
      <c r="A139" s="17">
        <v>0</v>
      </c>
      <c r="B139" s="17">
        <v>1</v>
      </c>
      <c r="C139" s="17">
        <v>5</v>
      </c>
      <c r="D139" s="17">
        <v>1</v>
      </c>
      <c r="E139" s="17">
        <v>10</v>
      </c>
    </row>
    <row r="140" spans="1:5">
      <c r="A140" s="17">
        <v>0</v>
      </c>
      <c r="B140" s="17">
        <v>0</v>
      </c>
      <c r="C140" s="17">
        <v>6</v>
      </c>
      <c r="D140" s="17">
        <v>-3</v>
      </c>
      <c r="E140" s="17">
        <v>10</v>
      </c>
    </row>
    <row r="141" spans="1:5">
      <c r="A141" s="17">
        <v>0</v>
      </c>
      <c r="B141" s="17">
        <v>1</v>
      </c>
      <c r="C141" s="17">
        <v>7</v>
      </c>
      <c r="D141" s="17">
        <v>6</v>
      </c>
      <c r="E141" s="17">
        <v>3</v>
      </c>
    </row>
    <row r="142" spans="1:5">
      <c r="A142" s="17">
        <v>0</v>
      </c>
      <c r="B142" s="17">
        <v>0</v>
      </c>
      <c r="C142" s="17">
        <v>2</v>
      </c>
      <c r="D142" s="17">
        <v>-8</v>
      </c>
      <c r="E142" s="17">
        <v>7</v>
      </c>
    </row>
    <row r="143" spans="1:5">
      <c r="A143" s="17">
        <v>0</v>
      </c>
      <c r="B143" s="17">
        <v>0</v>
      </c>
      <c r="C143" s="17">
        <v>6</v>
      </c>
      <c r="D143" s="17">
        <v>-1</v>
      </c>
      <c r="E143" s="17">
        <v>7</v>
      </c>
    </row>
    <row r="144" spans="1:5">
      <c r="A144" s="17">
        <v>0</v>
      </c>
      <c r="B144" s="17">
        <v>1</v>
      </c>
      <c r="C144" s="17">
        <v>3</v>
      </c>
      <c r="D144" s="17">
        <v>1</v>
      </c>
      <c r="E144" s="17">
        <v>9</v>
      </c>
    </row>
    <row r="145" spans="1:5">
      <c r="A145" s="17">
        <v>1</v>
      </c>
      <c r="B145" s="17">
        <v>1</v>
      </c>
      <c r="C145" s="17">
        <v>12</v>
      </c>
      <c r="D145" s="17">
        <v>11</v>
      </c>
      <c r="E145" s="17">
        <v>2</v>
      </c>
    </row>
    <row r="146" spans="1:5">
      <c r="A146" s="17">
        <v>1</v>
      </c>
      <c r="B146" s="17">
        <v>0</v>
      </c>
      <c r="C146" s="17">
        <v>1</v>
      </c>
      <c r="D146" s="17">
        <v>-6</v>
      </c>
      <c r="E146" s="17">
        <v>6</v>
      </c>
    </row>
    <row r="147" spans="1:5">
      <c r="A147" s="17">
        <v>1</v>
      </c>
      <c r="B147" s="17">
        <v>1</v>
      </c>
      <c r="C147" s="17">
        <v>4</v>
      </c>
      <c r="D147" s="17">
        <v>2</v>
      </c>
      <c r="E147" s="17">
        <v>8</v>
      </c>
    </row>
    <row r="148" spans="1:5">
      <c r="A148" s="17">
        <v>1</v>
      </c>
      <c r="B148" s="17">
        <v>1</v>
      </c>
      <c r="C148" s="17">
        <v>7</v>
      </c>
      <c r="D148" s="17">
        <v>3</v>
      </c>
      <c r="E148" s="17">
        <v>6</v>
      </c>
    </row>
    <row r="149" spans="1:5">
      <c r="A149" s="17">
        <v>1</v>
      </c>
      <c r="B149" s="17">
        <v>1</v>
      </c>
      <c r="C149" s="17">
        <v>5</v>
      </c>
      <c r="D149" s="17">
        <v>2</v>
      </c>
      <c r="E149" s="17">
        <v>3</v>
      </c>
    </row>
    <row r="150" spans="1:5">
      <c r="A150" s="17">
        <v>1</v>
      </c>
      <c r="B150" s="17">
        <v>1</v>
      </c>
      <c r="C150" s="17">
        <v>5</v>
      </c>
      <c r="D150" s="17">
        <v>3</v>
      </c>
      <c r="E150" s="17">
        <v>7</v>
      </c>
    </row>
    <row r="151" spans="1:5">
      <c r="A151" s="17">
        <v>1</v>
      </c>
      <c r="B151" s="17">
        <v>1</v>
      </c>
      <c r="C151" s="17">
        <v>4</v>
      </c>
      <c r="D151" s="17">
        <v>1</v>
      </c>
      <c r="E151" s="17">
        <v>8</v>
      </c>
    </row>
    <row r="152" spans="1:5">
      <c r="A152" s="17">
        <v>0</v>
      </c>
      <c r="B152" s="17">
        <v>0</v>
      </c>
      <c r="C152" s="17">
        <v>1</v>
      </c>
      <c r="D152" s="17">
        <v>-7</v>
      </c>
      <c r="E152" s="17">
        <v>2</v>
      </c>
    </row>
    <row r="153" spans="1:5">
      <c r="A153" s="17">
        <v>0</v>
      </c>
      <c r="B153" s="17">
        <v>0</v>
      </c>
      <c r="C153" s="17">
        <v>2</v>
      </c>
      <c r="D153" s="17">
        <v>-1</v>
      </c>
      <c r="E153" s="17">
        <v>4</v>
      </c>
    </row>
    <row r="154" spans="1:5">
      <c r="A154" s="17">
        <v>0</v>
      </c>
      <c r="B154" s="17">
        <v>1</v>
      </c>
      <c r="C154" s="17">
        <v>6</v>
      </c>
      <c r="D154" s="17">
        <v>2</v>
      </c>
      <c r="E154" s="17">
        <v>11</v>
      </c>
    </row>
    <row r="155" spans="1:5">
      <c r="A155" s="17">
        <v>0</v>
      </c>
      <c r="B155" s="17">
        <v>1</v>
      </c>
      <c r="C155" s="17">
        <v>15</v>
      </c>
      <c r="D155" s="17">
        <v>2</v>
      </c>
      <c r="E155" s="17">
        <v>7</v>
      </c>
    </row>
    <row r="156" spans="1:5">
      <c r="A156" s="17">
        <v>0</v>
      </c>
      <c r="B156" s="17">
        <v>1</v>
      </c>
      <c r="C156" s="17">
        <v>7</v>
      </c>
      <c r="D156" s="17">
        <v>4</v>
      </c>
      <c r="E156" s="17">
        <v>10</v>
      </c>
    </row>
    <row r="157" spans="1:5">
      <c r="A157" s="17">
        <v>0</v>
      </c>
      <c r="B157" s="17">
        <v>1</v>
      </c>
      <c r="C157" s="17">
        <v>7</v>
      </c>
      <c r="D157" s="17">
        <v>4</v>
      </c>
      <c r="E157" s="17">
        <v>5</v>
      </c>
    </row>
    <row r="158" spans="1:5">
      <c r="A158" s="17">
        <v>0</v>
      </c>
      <c r="B158" s="17">
        <v>1</v>
      </c>
      <c r="C158" s="17">
        <v>2</v>
      </c>
      <c r="D158" s="17">
        <v>1</v>
      </c>
      <c r="E158" s="17">
        <v>9</v>
      </c>
    </row>
    <row r="159" spans="1:5">
      <c r="A159" s="17">
        <v>0</v>
      </c>
      <c r="B159" s="17">
        <v>0</v>
      </c>
      <c r="C159" s="17">
        <v>6</v>
      </c>
      <c r="D159" s="17">
        <v>-3</v>
      </c>
      <c r="E159" s="17">
        <v>9</v>
      </c>
    </row>
    <row r="160" spans="1:5">
      <c r="A160" s="17">
        <v>0</v>
      </c>
      <c r="B160" s="17">
        <v>1</v>
      </c>
      <c r="C160" s="17">
        <v>6</v>
      </c>
      <c r="D160" s="17">
        <v>1</v>
      </c>
      <c r="E160" s="17">
        <v>11</v>
      </c>
    </row>
    <row r="161" spans="1:5">
      <c r="A161" s="17">
        <v>0</v>
      </c>
      <c r="B161" s="17">
        <v>1</v>
      </c>
      <c r="C161" s="17">
        <v>6</v>
      </c>
      <c r="D161" s="17">
        <v>2</v>
      </c>
      <c r="E161" s="17">
        <v>10</v>
      </c>
    </row>
    <row r="162" spans="1:5">
      <c r="A162" s="17">
        <v>1</v>
      </c>
      <c r="B162" s="17">
        <v>0</v>
      </c>
      <c r="C162" s="17">
        <v>1</v>
      </c>
      <c r="D162" s="17">
        <v>-11</v>
      </c>
      <c r="E162" s="17">
        <v>11</v>
      </c>
    </row>
    <row r="163" spans="1:5">
      <c r="A163" s="17">
        <v>1</v>
      </c>
      <c r="B163" s="17">
        <v>0</v>
      </c>
      <c r="C163" s="17">
        <v>4</v>
      </c>
      <c r="D163" s="17">
        <v>-4</v>
      </c>
      <c r="E163" s="17">
        <v>5</v>
      </c>
    </row>
    <row r="164" spans="1:5">
      <c r="A164" s="17">
        <v>1</v>
      </c>
      <c r="B164" s="17">
        <v>1</v>
      </c>
      <c r="C164" s="17">
        <v>7</v>
      </c>
      <c r="D164" s="17">
        <v>7</v>
      </c>
      <c r="E164" s="17">
        <v>9</v>
      </c>
    </row>
    <row r="165" spans="1:5">
      <c r="A165" s="17">
        <v>1</v>
      </c>
      <c r="B165" s="17">
        <v>1</v>
      </c>
      <c r="C165" s="17">
        <v>5</v>
      </c>
      <c r="D165" s="17">
        <v>3</v>
      </c>
      <c r="E165" s="17">
        <v>6</v>
      </c>
    </row>
    <row r="166" spans="1:5">
      <c r="A166" s="17">
        <v>1</v>
      </c>
      <c r="B166" s="17">
        <v>0</v>
      </c>
      <c r="C166" s="17">
        <v>4</v>
      </c>
      <c r="D166" s="17">
        <v>-1</v>
      </c>
      <c r="E166" s="17">
        <v>15</v>
      </c>
    </row>
    <row r="167" spans="1:5">
      <c r="A167" s="17">
        <v>1</v>
      </c>
      <c r="B167" s="17">
        <v>1</v>
      </c>
      <c r="C167" s="17">
        <v>4</v>
      </c>
      <c r="D167" s="17">
        <v>3</v>
      </c>
      <c r="E167" s="17">
        <v>5</v>
      </c>
    </row>
    <row r="168" spans="1:5">
      <c r="A168" s="17">
        <v>0</v>
      </c>
      <c r="B168" s="17">
        <v>0</v>
      </c>
      <c r="C168" s="17">
        <v>4</v>
      </c>
      <c r="D168" s="17">
        <v>-3</v>
      </c>
      <c r="E168" s="17">
        <v>4</v>
      </c>
    </row>
    <row r="169" spans="1:5">
      <c r="A169" s="17">
        <v>0</v>
      </c>
      <c r="B169" s="17">
        <v>0</v>
      </c>
      <c r="C169" s="17">
        <v>4</v>
      </c>
      <c r="D169" s="17">
        <v>-2</v>
      </c>
      <c r="E169" s="17">
        <v>5</v>
      </c>
    </row>
    <row r="170" spans="1:5">
      <c r="A170" s="17">
        <v>0</v>
      </c>
      <c r="B170" s="17">
        <v>0</v>
      </c>
      <c r="C170" s="17">
        <v>2</v>
      </c>
      <c r="D170" s="17">
        <v>-1</v>
      </c>
      <c r="E170" s="17">
        <v>6</v>
      </c>
    </row>
    <row r="171" spans="1:5">
      <c r="A171" s="17">
        <v>0</v>
      </c>
      <c r="B171" s="17">
        <v>0</v>
      </c>
      <c r="C171" s="17">
        <v>4</v>
      </c>
      <c r="D171" s="17">
        <v>-1</v>
      </c>
      <c r="E171" s="17">
        <v>7</v>
      </c>
    </row>
    <row r="172" spans="1:5">
      <c r="A172" s="17">
        <v>0</v>
      </c>
      <c r="B172" s="17">
        <v>1</v>
      </c>
      <c r="C172" s="17">
        <v>6</v>
      </c>
      <c r="D172" s="17">
        <v>1</v>
      </c>
      <c r="E172" s="17">
        <v>10</v>
      </c>
    </row>
    <row r="173" spans="1:5">
      <c r="A173" s="17">
        <v>0</v>
      </c>
      <c r="B173" s="17">
        <v>1</v>
      </c>
      <c r="C173" s="17">
        <v>7</v>
      </c>
      <c r="D173" s="17">
        <v>6</v>
      </c>
      <c r="E173" s="17">
        <v>7</v>
      </c>
    </row>
    <row r="174" spans="1:5">
      <c r="A174" s="17">
        <v>0</v>
      </c>
      <c r="B174" s="17">
        <v>0</v>
      </c>
      <c r="C174" s="17">
        <v>0</v>
      </c>
      <c r="D174" s="17">
        <v>-7</v>
      </c>
      <c r="E174" s="17">
        <v>5</v>
      </c>
    </row>
    <row r="175" spans="1:5">
      <c r="A175" s="17">
        <v>1</v>
      </c>
      <c r="B175" s="17">
        <v>1</v>
      </c>
      <c r="C175" s="17">
        <v>8</v>
      </c>
      <c r="D175" s="17">
        <v>3</v>
      </c>
      <c r="E175" s="17">
        <v>7</v>
      </c>
    </row>
    <row r="176" spans="1:5">
      <c r="A176" s="17">
        <v>1</v>
      </c>
      <c r="B176" s="17">
        <v>1</v>
      </c>
      <c r="C176" s="17">
        <v>8</v>
      </c>
      <c r="D176" s="17">
        <v>5</v>
      </c>
      <c r="E176" s="17">
        <v>9</v>
      </c>
    </row>
    <row r="177" spans="1:5">
      <c r="A177" s="17">
        <v>1</v>
      </c>
      <c r="B177" s="17">
        <v>0</v>
      </c>
      <c r="C177" s="17">
        <v>5</v>
      </c>
      <c r="D177" s="17">
        <v>-5</v>
      </c>
      <c r="E177" s="17">
        <v>8</v>
      </c>
    </row>
    <row r="178" spans="1:5">
      <c r="A178" s="17">
        <v>1</v>
      </c>
      <c r="B178" s="17">
        <v>0</v>
      </c>
      <c r="C178" s="17">
        <v>1</v>
      </c>
      <c r="D178" s="17">
        <v>-4</v>
      </c>
      <c r="E178" s="17">
        <v>2</v>
      </c>
    </row>
    <row r="179" spans="1:5">
      <c r="A179" s="17">
        <v>1</v>
      </c>
      <c r="B179" s="17">
        <v>1</v>
      </c>
      <c r="C179" s="17">
        <v>11</v>
      </c>
      <c r="D179" s="17">
        <v>5</v>
      </c>
      <c r="E179" s="17">
        <v>7</v>
      </c>
    </row>
    <row r="180" spans="1:5">
      <c r="A180" s="17">
        <v>0</v>
      </c>
      <c r="B180" s="17">
        <v>1</v>
      </c>
      <c r="C180" s="17">
        <v>4</v>
      </c>
      <c r="D180" s="17">
        <v>2</v>
      </c>
      <c r="E180" s="17">
        <v>7</v>
      </c>
    </row>
    <row r="181" spans="1:5">
      <c r="A181" s="17">
        <v>0</v>
      </c>
      <c r="B181" s="17">
        <v>1</v>
      </c>
      <c r="C181" s="17">
        <v>8</v>
      </c>
      <c r="D181" s="17">
        <v>7</v>
      </c>
      <c r="E181" s="17">
        <v>8</v>
      </c>
    </row>
    <row r="182" spans="1:5">
      <c r="A182" s="17">
        <v>0</v>
      </c>
      <c r="B182" s="17">
        <v>0</v>
      </c>
      <c r="C182" s="17">
        <v>4</v>
      </c>
      <c r="D182" s="17">
        <v>-1</v>
      </c>
      <c r="E182" s="17">
        <v>2</v>
      </c>
    </row>
    <row r="183" spans="1:5">
      <c r="A183" s="17">
        <v>0</v>
      </c>
      <c r="B183" s="17">
        <v>0</v>
      </c>
      <c r="C183" s="17">
        <v>1</v>
      </c>
      <c r="D183" s="17">
        <v>-3</v>
      </c>
      <c r="E183" s="17">
        <v>2</v>
      </c>
    </row>
    <row r="184" spans="1:5">
      <c r="A184" s="17">
        <v>0</v>
      </c>
      <c r="B184" s="17">
        <v>1</v>
      </c>
      <c r="C184" s="17">
        <v>4</v>
      </c>
      <c r="D184" s="17">
        <v>2</v>
      </c>
      <c r="E184" s="17">
        <v>9</v>
      </c>
    </row>
    <row r="185" spans="1:5">
      <c r="A185" s="17">
        <v>1</v>
      </c>
      <c r="B185" s="17">
        <v>1</v>
      </c>
      <c r="C185" s="17">
        <v>4</v>
      </c>
      <c r="D185" s="17">
        <v>2</v>
      </c>
      <c r="E185" s="17">
        <v>5</v>
      </c>
    </row>
    <row r="186" spans="1:5">
      <c r="A186" s="17">
        <v>1</v>
      </c>
      <c r="B186" s="17">
        <v>0</v>
      </c>
      <c r="C186" s="17">
        <v>2</v>
      </c>
      <c r="D186" s="17">
        <v>-1</v>
      </c>
      <c r="E186" s="17">
        <v>4</v>
      </c>
    </row>
    <row r="187" spans="1:5">
      <c r="A187" s="17">
        <v>1</v>
      </c>
      <c r="B187" s="17">
        <v>0</v>
      </c>
      <c r="C187" s="17">
        <v>7</v>
      </c>
      <c r="D187" s="17">
        <v>-1</v>
      </c>
      <c r="E187" s="17">
        <v>4</v>
      </c>
    </row>
    <row r="188" spans="1:5">
      <c r="A188" s="17">
        <v>1</v>
      </c>
      <c r="B188" s="17">
        <v>0</v>
      </c>
      <c r="C188" s="17">
        <v>3</v>
      </c>
      <c r="D188" s="17">
        <v>-1</v>
      </c>
      <c r="E188" s="17">
        <v>10</v>
      </c>
    </row>
    <row r="189" spans="1:5">
      <c r="A189" s="17">
        <v>1</v>
      </c>
      <c r="B189" s="17">
        <v>1</v>
      </c>
      <c r="C189" s="17">
        <v>5</v>
      </c>
      <c r="D189" s="17">
        <v>2</v>
      </c>
      <c r="E189" s="17">
        <v>6</v>
      </c>
    </row>
    <row r="190" spans="1:5">
      <c r="A190" s="17">
        <v>1</v>
      </c>
      <c r="B190" s="17">
        <v>0</v>
      </c>
      <c r="C190" s="17">
        <v>2</v>
      </c>
      <c r="D190" s="17">
        <v>-2</v>
      </c>
      <c r="E190" s="17">
        <v>8</v>
      </c>
    </row>
    <row r="191" spans="1:5">
      <c r="A191" s="17">
        <v>0</v>
      </c>
      <c r="B191" s="17">
        <v>1</v>
      </c>
      <c r="C191" s="17">
        <v>7</v>
      </c>
      <c r="D191" s="17">
        <v>5</v>
      </c>
      <c r="E191" s="17">
        <v>14</v>
      </c>
    </row>
    <row r="192" spans="1:5">
      <c r="A192" s="17">
        <v>0</v>
      </c>
      <c r="B192" s="17">
        <v>0</v>
      </c>
      <c r="C192" s="17">
        <v>3</v>
      </c>
      <c r="D192" s="17">
        <v>-5</v>
      </c>
      <c r="E192" s="17">
        <v>6</v>
      </c>
    </row>
    <row r="193" spans="1:5">
      <c r="A193" s="17">
        <v>0</v>
      </c>
      <c r="B193" s="17">
        <v>0</v>
      </c>
      <c r="C193" s="17">
        <v>2</v>
      </c>
      <c r="D193" s="17">
        <v>-1</v>
      </c>
      <c r="E193" s="17">
        <v>5</v>
      </c>
    </row>
    <row r="194" spans="1:5">
      <c r="A194" s="17">
        <v>0</v>
      </c>
      <c r="B194" s="17">
        <v>0</v>
      </c>
      <c r="C194" s="17">
        <v>1</v>
      </c>
      <c r="D194" s="17">
        <v>-4</v>
      </c>
      <c r="E194" s="17">
        <v>4</v>
      </c>
    </row>
    <row r="195" spans="1:5">
      <c r="A195" s="17">
        <v>0</v>
      </c>
      <c r="B195" s="17">
        <v>0</v>
      </c>
      <c r="C195" s="17">
        <v>1</v>
      </c>
      <c r="D195" s="17">
        <v>-5</v>
      </c>
      <c r="E195" s="17">
        <v>8</v>
      </c>
    </row>
    <row r="196" spans="1:5">
      <c r="A196" s="17">
        <v>0</v>
      </c>
      <c r="B196" s="17">
        <v>0</v>
      </c>
      <c r="C196" s="17">
        <v>2</v>
      </c>
      <c r="D196" s="17">
        <v>-6</v>
      </c>
      <c r="E196" s="17">
        <v>5</v>
      </c>
    </row>
    <row r="197" spans="1:5">
      <c r="A197" s="17">
        <v>1</v>
      </c>
      <c r="B197" s="17">
        <v>1</v>
      </c>
      <c r="C197" s="17">
        <v>7</v>
      </c>
      <c r="D197" s="17">
        <v>4</v>
      </c>
      <c r="E197" s="17">
        <v>4</v>
      </c>
    </row>
    <row r="198" spans="1:5">
      <c r="A198" s="17">
        <v>1</v>
      </c>
      <c r="B198" s="17">
        <v>0</v>
      </c>
      <c r="C198" s="17">
        <v>1</v>
      </c>
      <c r="D198" s="17">
        <v>-9</v>
      </c>
      <c r="E198" s="17">
        <v>8</v>
      </c>
    </row>
    <row r="199" spans="1:5">
      <c r="A199" s="17">
        <v>1</v>
      </c>
      <c r="B199" s="17">
        <v>0</v>
      </c>
      <c r="C199" s="17">
        <v>0</v>
      </c>
      <c r="D199" s="17">
        <v>-2</v>
      </c>
      <c r="E199" s="17">
        <v>6</v>
      </c>
    </row>
    <row r="200" spans="1:5">
      <c r="A200" s="17">
        <v>1</v>
      </c>
      <c r="B200" s="17">
        <v>0</v>
      </c>
      <c r="C200" s="17">
        <v>0</v>
      </c>
      <c r="D200" s="17">
        <v>-5</v>
      </c>
      <c r="E200" s="17">
        <v>6</v>
      </c>
    </row>
    <row r="201" spans="1:5">
      <c r="A201" s="17">
        <v>1</v>
      </c>
      <c r="B201" s="17">
        <v>0</v>
      </c>
      <c r="C201" s="17">
        <v>2</v>
      </c>
      <c r="D201" s="17">
        <v>-2</v>
      </c>
      <c r="E201" s="17">
        <v>7</v>
      </c>
    </row>
    <row r="202" spans="1:5">
      <c r="A202" s="17">
        <v>1</v>
      </c>
      <c r="B202" s="17">
        <v>0</v>
      </c>
      <c r="C202" s="17">
        <v>4</v>
      </c>
      <c r="D202" s="17">
        <v>-4</v>
      </c>
      <c r="E202" s="17">
        <v>5</v>
      </c>
    </row>
    <row r="203" spans="1:5">
      <c r="A203" s="17">
        <v>1</v>
      </c>
      <c r="B203" s="17">
        <v>1</v>
      </c>
      <c r="C203" s="17">
        <v>6</v>
      </c>
      <c r="D203" s="17">
        <v>3</v>
      </c>
      <c r="E203" s="17">
        <v>9</v>
      </c>
    </row>
    <row r="204" spans="1:5">
      <c r="A204" s="17">
        <v>0</v>
      </c>
      <c r="B204" s="17">
        <v>0</v>
      </c>
      <c r="C204" s="17">
        <v>12</v>
      </c>
      <c r="D204" s="17">
        <v>-1</v>
      </c>
      <c r="E204" s="17">
        <v>5</v>
      </c>
    </row>
    <row r="205" spans="1:5">
      <c r="A205" s="17">
        <v>0</v>
      </c>
      <c r="B205" s="17">
        <v>0</v>
      </c>
      <c r="C205" s="17">
        <v>2</v>
      </c>
      <c r="D205" s="17">
        <v>-3</v>
      </c>
      <c r="E205" s="17">
        <v>8</v>
      </c>
    </row>
    <row r="206" spans="1:5">
      <c r="A206" s="17">
        <v>0</v>
      </c>
      <c r="B206" s="17">
        <v>1</v>
      </c>
      <c r="C206" s="17">
        <v>4</v>
      </c>
      <c r="D206" s="17">
        <v>1</v>
      </c>
      <c r="E206" s="17">
        <v>8</v>
      </c>
    </row>
    <row r="207" spans="1:5">
      <c r="A207" s="17">
        <v>1</v>
      </c>
      <c r="B207" s="17">
        <v>0</v>
      </c>
      <c r="C207" s="17">
        <v>4</v>
      </c>
      <c r="D207" s="17">
        <v>-2</v>
      </c>
      <c r="E207" s="17">
        <v>8</v>
      </c>
    </row>
    <row r="208" spans="1:5">
      <c r="A208" s="17">
        <v>1</v>
      </c>
      <c r="B208" s="17">
        <v>1</v>
      </c>
      <c r="C208" s="17">
        <v>4</v>
      </c>
      <c r="D208" s="17">
        <v>2</v>
      </c>
      <c r="E208" s="17">
        <v>6</v>
      </c>
    </row>
    <row r="209" spans="1:5">
      <c r="A209" s="17">
        <v>1</v>
      </c>
      <c r="B209" s="17">
        <v>1</v>
      </c>
      <c r="C209" s="17">
        <v>3</v>
      </c>
      <c r="D209" s="17">
        <v>1</v>
      </c>
      <c r="E209" s="17">
        <v>5</v>
      </c>
    </row>
    <row r="210" spans="1:5">
      <c r="A210" s="17">
        <v>0</v>
      </c>
      <c r="B210" s="17">
        <v>0</v>
      </c>
      <c r="C210" s="17">
        <v>8</v>
      </c>
      <c r="D210" s="17">
        <v>-4</v>
      </c>
      <c r="E210" s="17">
        <v>7</v>
      </c>
    </row>
    <row r="211" spans="1:5">
      <c r="A211" s="17">
        <v>0</v>
      </c>
      <c r="B211" s="17">
        <v>0</v>
      </c>
      <c r="C211" s="17">
        <v>4</v>
      </c>
      <c r="D211" s="17">
        <v>-5</v>
      </c>
      <c r="E211" s="17">
        <v>8</v>
      </c>
    </row>
    <row r="212" spans="1:5">
      <c r="A212" s="17">
        <v>0</v>
      </c>
      <c r="B212" s="17">
        <v>0</v>
      </c>
      <c r="C212" s="17">
        <v>2</v>
      </c>
      <c r="D212" s="17">
        <v>-7</v>
      </c>
      <c r="E212" s="17">
        <v>9</v>
      </c>
    </row>
    <row r="213" spans="1:5">
      <c r="A213" s="17">
        <v>0</v>
      </c>
      <c r="B213" s="17">
        <v>0</v>
      </c>
      <c r="C213" s="17">
        <v>2</v>
      </c>
      <c r="D213" s="17">
        <v>-11</v>
      </c>
      <c r="E213" s="17">
        <v>8</v>
      </c>
    </row>
    <row r="214" spans="1:5">
      <c r="A214" s="17">
        <v>0</v>
      </c>
      <c r="B214" s="17">
        <v>0</v>
      </c>
      <c r="C214" s="17">
        <v>6</v>
      </c>
      <c r="D214" s="17">
        <v>-6</v>
      </c>
      <c r="E214" s="17">
        <v>8</v>
      </c>
    </row>
    <row r="215" spans="1:5">
      <c r="A215" s="17">
        <v>0</v>
      </c>
      <c r="B215" s="17">
        <v>0</v>
      </c>
      <c r="C215" s="17">
        <v>5</v>
      </c>
      <c r="D215" s="17">
        <v>-1</v>
      </c>
      <c r="E215" s="17">
        <v>8</v>
      </c>
    </row>
    <row r="216" spans="1:5">
      <c r="A216" s="17">
        <v>1</v>
      </c>
      <c r="B216" s="17">
        <v>0</v>
      </c>
      <c r="C216" s="17">
        <v>3</v>
      </c>
      <c r="D216" s="17">
        <v>-2</v>
      </c>
      <c r="E216" s="17">
        <v>8</v>
      </c>
    </row>
    <row r="217" spans="1:5">
      <c r="A217" s="17">
        <v>1</v>
      </c>
      <c r="B217" s="17">
        <v>1</v>
      </c>
      <c r="C217" s="17">
        <v>4</v>
      </c>
      <c r="D217" s="17">
        <v>1</v>
      </c>
      <c r="E217" s="17">
        <v>8</v>
      </c>
    </row>
    <row r="218" spans="1:5">
      <c r="A218" s="17">
        <v>1</v>
      </c>
      <c r="B218" s="17">
        <v>1</v>
      </c>
      <c r="C218" s="17">
        <v>1</v>
      </c>
      <c r="D218" s="17">
        <v>1</v>
      </c>
      <c r="E218" s="17">
        <v>4</v>
      </c>
    </row>
    <row r="219" spans="1:5">
      <c r="A219" s="17">
        <v>1</v>
      </c>
      <c r="B219" s="17">
        <v>0</v>
      </c>
      <c r="C219" s="17">
        <v>4</v>
      </c>
      <c r="D219" s="17">
        <v>-3</v>
      </c>
      <c r="E219" s="17">
        <v>2</v>
      </c>
    </row>
    <row r="220" spans="1:5">
      <c r="A220" s="17">
        <v>1</v>
      </c>
      <c r="B220" s="17">
        <v>1</v>
      </c>
      <c r="C220" s="17">
        <v>5</v>
      </c>
      <c r="D220" s="17">
        <v>5</v>
      </c>
      <c r="E220" s="17">
        <v>9</v>
      </c>
    </row>
    <row r="221" spans="1:5">
      <c r="A221" s="17">
        <v>1</v>
      </c>
      <c r="B221" s="17">
        <v>0</v>
      </c>
      <c r="C221" s="17">
        <v>5</v>
      </c>
      <c r="D221" s="17">
        <v>-2</v>
      </c>
      <c r="E221" s="17">
        <v>12</v>
      </c>
    </row>
    <row r="222" spans="1:5">
      <c r="A222" s="17">
        <v>1</v>
      </c>
      <c r="B222" s="17">
        <v>0</v>
      </c>
      <c r="C222" s="17">
        <v>2</v>
      </c>
      <c r="D222" s="17">
        <v>-2</v>
      </c>
      <c r="E222" s="17">
        <v>4</v>
      </c>
    </row>
    <row r="223" spans="1:5">
      <c r="A223" s="17">
        <v>1</v>
      </c>
      <c r="B223" s="17">
        <v>0</v>
      </c>
      <c r="C223" s="17">
        <v>4</v>
      </c>
      <c r="D223" s="17">
        <v>-1</v>
      </c>
      <c r="E223" s="17">
        <v>5</v>
      </c>
    </row>
    <row r="224" spans="1:5">
      <c r="A224" s="17">
        <v>1</v>
      </c>
      <c r="B224" s="17">
        <v>0</v>
      </c>
      <c r="C224" s="17">
        <v>4</v>
      </c>
      <c r="D224" s="17">
        <v>-1</v>
      </c>
      <c r="E224" s="17">
        <v>7</v>
      </c>
    </row>
    <row r="225" spans="1:5">
      <c r="A225" s="17">
        <v>0</v>
      </c>
      <c r="B225" s="17">
        <v>1</v>
      </c>
      <c r="C225" s="17">
        <v>8</v>
      </c>
      <c r="D225" s="17">
        <v>8</v>
      </c>
      <c r="E225" s="17">
        <v>7</v>
      </c>
    </row>
    <row r="226" spans="1:5">
      <c r="A226" s="17">
        <v>0</v>
      </c>
      <c r="B226" s="17">
        <v>0</v>
      </c>
      <c r="C226" s="17">
        <v>3</v>
      </c>
      <c r="D226" s="17">
        <v>-8</v>
      </c>
      <c r="E226" s="17">
        <v>6</v>
      </c>
    </row>
    <row r="227" spans="1:5">
      <c r="A227" s="17">
        <v>0</v>
      </c>
      <c r="B227" s="17">
        <v>0</v>
      </c>
      <c r="C227" s="17">
        <v>1</v>
      </c>
      <c r="D227" s="17">
        <v>-1</v>
      </c>
      <c r="E227" s="17">
        <v>5</v>
      </c>
    </row>
    <row r="228" spans="1:5">
      <c r="A228" s="17">
        <v>0</v>
      </c>
      <c r="B228" s="17">
        <v>1</v>
      </c>
      <c r="C228" s="17">
        <v>3</v>
      </c>
      <c r="D228" s="17">
        <v>1</v>
      </c>
      <c r="E228" s="17">
        <v>11</v>
      </c>
    </row>
    <row r="229" spans="1:5">
      <c r="A229" s="17">
        <v>0</v>
      </c>
      <c r="B229" s="17">
        <v>0</v>
      </c>
      <c r="C229" s="17">
        <v>1</v>
      </c>
      <c r="D229" s="17">
        <v>-2</v>
      </c>
      <c r="E229" s="17">
        <v>6</v>
      </c>
    </row>
    <row r="230" spans="1:5">
      <c r="A230" s="17">
        <v>0</v>
      </c>
      <c r="B230" s="17">
        <v>1</v>
      </c>
      <c r="C230" s="17">
        <v>2</v>
      </c>
      <c r="D230" s="17">
        <v>1</v>
      </c>
      <c r="E230" s="17">
        <v>12</v>
      </c>
    </row>
    <row r="231" spans="1:5">
      <c r="A231" s="17">
        <v>1</v>
      </c>
      <c r="B231" s="17">
        <v>0</v>
      </c>
      <c r="C231" s="17">
        <v>6</v>
      </c>
      <c r="D231" s="17">
        <v>-1</v>
      </c>
      <c r="E231" s="17">
        <v>10</v>
      </c>
    </row>
    <row r="232" spans="1:5">
      <c r="A232" s="17">
        <v>1</v>
      </c>
      <c r="B232" s="17">
        <v>0</v>
      </c>
      <c r="C232" s="17">
        <v>2</v>
      </c>
      <c r="D232" s="17">
        <v>-3</v>
      </c>
      <c r="E232" s="17">
        <v>5</v>
      </c>
    </row>
    <row r="233" spans="1:5">
      <c r="A233" s="17">
        <v>1</v>
      </c>
      <c r="B233" s="17">
        <v>0</v>
      </c>
      <c r="C233" s="17">
        <v>2</v>
      </c>
      <c r="D233" s="17">
        <v>-4</v>
      </c>
      <c r="E233" s="17">
        <v>9</v>
      </c>
    </row>
    <row r="234" spans="1:5">
      <c r="A234" s="17">
        <v>1</v>
      </c>
      <c r="B234" s="17">
        <v>0</v>
      </c>
      <c r="C234" s="17">
        <v>1</v>
      </c>
      <c r="D234" s="17">
        <v>-5</v>
      </c>
      <c r="E234" s="17">
        <v>9</v>
      </c>
    </row>
    <row r="235" spans="1:5">
      <c r="A235" s="17">
        <v>1</v>
      </c>
      <c r="B235" s="17">
        <v>1</v>
      </c>
      <c r="C235" s="17">
        <v>5</v>
      </c>
      <c r="D235" s="17">
        <v>1</v>
      </c>
      <c r="E235" s="17">
        <v>10</v>
      </c>
    </row>
    <row r="236" spans="1:5">
      <c r="A236" s="17">
        <v>1</v>
      </c>
      <c r="B236" s="17">
        <v>0</v>
      </c>
      <c r="C236" s="17">
        <v>3</v>
      </c>
      <c r="D236" s="17">
        <v>-5</v>
      </c>
      <c r="E236" s="17">
        <v>11</v>
      </c>
    </row>
    <row r="237" spans="1:5">
      <c r="A237" s="17">
        <v>0</v>
      </c>
      <c r="B237" s="17">
        <v>1</v>
      </c>
      <c r="C237" s="17">
        <v>10</v>
      </c>
      <c r="D237" s="17">
        <v>8</v>
      </c>
      <c r="E237" s="17">
        <v>8</v>
      </c>
    </row>
    <row r="238" spans="1:5">
      <c r="A238" s="17">
        <v>0</v>
      </c>
      <c r="B238" s="17">
        <v>0</v>
      </c>
      <c r="C238" s="17">
        <v>4</v>
      </c>
      <c r="D238" s="17">
        <v>-1</v>
      </c>
      <c r="E238" s="17">
        <v>6</v>
      </c>
    </row>
    <row r="239" spans="1:5">
      <c r="A239" s="17">
        <v>0</v>
      </c>
      <c r="B239" s="17">
        <v>0</v>
      </c>
      <c r="C239" s="17">
        <v>3</v>
      </c>
      <c r="D239" s="17">
        <v>-5</v>
      </c>
      <c r="E239" s="17">
        <v>9</v>
      </c>
    </row>
    <row r="240" spans="1:5">
      <c r="A240" s="17">
        <v>0</v>
      </c>
      <c r="B240" s="17">
        <v>1</v>
      </c>
      <c r="C240" s="17">
        <v>5</v>
      </c>
      <c r="D240" s="17">
        <v>3</v>
      </c>
      <c r="E240" s="17">
        <v>5</v>
      </c>
    </row>
    <row r="241" spans="1:5">
      <c r="A241" s="17">
        <v>0</v>
      </c>
      <c r="B241" s="17">
        <v>1</v>
      </c>
      <c r="C241" s="17">
        <v>11</v>
      </c>
      <c r="D241" s="17">
        <v>11</v>
      </c>
      <c r="E241" s="17">
        <v>7</v>
      </c>
    </row>
    <row r="242" spans="1:5">
      <c r="A242" s="17">
        <v>0</v>
      </c>
      <c r="B242" s="17">
        <v>0</v>
      </c>
      <c r="C242" s="17">
        <v>2</v>
      </c>
      <c r="D242" s="17">
        <v>-6</v>
      </c>
      <c r="E242" s="17">
        <v>8</v>
      </c>
    </row>
    <row r="243" spans="1:5">
      <c r="A243" s="17">
        <v>0</v>
      </c>
      <c r="B243" s="17">
        <v>1</v>
      </c>
      <c r="C243" s="17">
        <v>5</v>
      </c>
      <c r="D243" s="17">
        <v>3</v>
      </c>
      <c r="E243" s="17">
        <v>18</v>
      </c>
    </row>
    <row r="244" spans="1:5">
      <c r="A244" s="17">
        <v>0</v>
      </c>
      <c r="B244" s="17">
        <v>1</v>
      </c>
      <c r="C244" s="17">
        <v>4</v>
      </c>
      <c r="D244" s="17">
        <v>2</v>
      </c>
      <c r="E244" s="17">
        <v>5</v>
      </c>
    </row>
    <row r="245" spans="1:5">
      <c r="A245" s="17">
        <v>0</v>
      </c>
      <c r="B245" s="17">
        <v>1</v>
      </c>
      <c r="C245" s="17">
        <v>9</v>
      </c>
      <c r="D245" s="17">
        <v>7</v>
      </c>
      <c r="E245" s="17">
        <v>8</v>
      </c>
    </row>
    <row r="246" spans="1:5">
      <c r="A246" s="17">
        <v>1</v>
      </c>
      <c r="B246" s="17">
        <v>0</v>
      </c>
      <c r="C246" s="17">
        <v>0</v>
      </c>
      <c r="D246" s="17">
        <v>-2</v>
      </c>
      <c r="E246" s="17">
        <v>5</v>
      </c>
    </row>
    <row r="247" spans="1:5">
      <c r="A247" s="17">
        <v>1</v>
      </c>
      <c r="B247" s="17">
        <v>1</v>
      </c>
      <c r="C247" s="17">
        <v>7</v>
      </c>
      <c r="D247" s="17">
        <v>1</v>
      </c>
      <c r="E247" s="17">
        <v>10</v>
      </c>
    </row>
    <row r="248" spans="1:5">
      <c r="A248" s="17">
        <v>1</v>
      </c>
      <c r="B248" s="17">
        <v>1</v>
      </c>
      <c r="C248" s="17">
        <v>4</v>
      </c>
      <c r="D248" s="17">
        <v>2</v>
      </c>
      <c r="E248" s="17">
        <v>6</v>
      </c>
    </row>
    <row r="249" spans="1:5">
      <c r="A249" s="17">
        <v>1</v>
      </c>
      <c r="B249" s="17">
        <v>0</v>
      </c>
      <c r="C249" s="17">
        <v>4</v>
      </c>
      <c r="D249" s="17">
        <v>-4</v>
      </c>
      <c r="E249" s="17">
        <v>13</v>
      </c>
    </row>
    <row r="250" spans="1:5">
      <c r="A250" s="17">
        <v>1</v>
      </c>
      <c r="B250" s="17">
        <v>1</v>
      </c>
      <c r="C250" s="17">
        <v>4</v>
      </c>
      <c r="D250" s="17">
        <v>3</v>
      </c>
      <c r="E250" s="17">
        <v>3</v>
      </c>
    </row>
    <row r="251" spans="1:5">
      <c r="A251" s="17">
        <v>1</v>
      </c>
      <c r="B251" s="17">
        <v>1</v>
      </c>
      <c r="C251" s="17">
        <v>3</v>
      </c>
      <c r="D251" s="17">
        <v>1</v>
      </c>
      <c r="E251" s="17">
        <v>11</v>
      </c>
    </row>
    <row r="252" spans="1:5">
      <c r="A252" s="17">
        <v>1</v>
      </c>
      <c r="B252" s="17">
        <v>0</v>
      </c>
      <c r="C252" s="17">
        <v>1</v>
      </c>
      <c r="D252" s="17">
        <v>-1</v>
      </c>
      <c r="E252" s="17">
        <v>9</v>
      </c>
    </row>
    <row r="253" spans="1:5">
      <c r="A253" s="17">
        <v>0</v>
      </c>
      <c r="B253" s="17">
        <v>0</v>
      </c>
      <c r="C253" s="17">
        <v>3</v>
      </c>
      <c r="D253" s="17">
        <v>-1</v>
      </c>
      <c r="E253" s="17">
        <v>10</v>
      </c>
    </row>
    <row r="254" spans="1:5">
      <c r="A254" s="17">
        <v>0</v>
      </c>
      <c r="B254" s="17">
        <v>0</v>
      </c>
      <c r="C254" s="17">
        <v>0</v>
      </c>
      <c r="D254" s="17">
        <v>-2</v>
      </c>
      <c r="E254" s="17">
        <v>9</v>
      </c>
    </row>
    <row r="255" spans="1:5">
      <c r="A255" s="17">
        <v>0</v>
      </c>
      <c r="B255" s="17">
        <v>1</v>
      </c>
      <c r="C255" s="17">
        <v>6</v>
      </c>
      <c r="D255" s="17">
        <v>2</v>
      </c>
      <c r="E255" s="17">
        <v>8</v>
      </c>
    </row>
    <row r="256" spans="1:5">
      <c r="A256" s="17">
        <v>0</v>
      </c>
      <c r="B256" s="17">
        <v>0</v>
      </c>
      <c r="C256" s="17">
        <v>2</v>
      </c>
      <c r="D256" s="17">
        <v>-1</v>
      </c>
      <c r="E256" s="17">
        <v>12</v>
      </c>
    </row>
    <row r="257" spans="1:5">
      <c r="A257" s="17">
        <v>0</v>
      </c>
      <c r="B257" s="17">
        <v>0</v>
      </c>
      <c r="C257" s="17">
        <v>1</v>
      </c>
      <c r="D257" s="17">
        <v>-2</v>
      </c>
      <c r="E257" s="17">
        <v>5</v>
      </c>
    </row>
    <row r="258" spans="1:5">
      <c r="A258" s="17">
        <v>0</v>
      </c>
      <c r="B258" s="17">
        <v>0</v>
      </c>
      <c r="C258" s="17">
        <v>4</v>
      </c>
      <c r="D258" s="17">
        <v>-1</v>
      </c>
      <c r="E258" s="17">
        <v>5</v>
      </c>
    </row>
    <row r="259" spans="1:5">
      <c r="A259" s="17">
        <v>0</v>
      </c>
      <c r="B259" s="17">
        <v>1</v>
      </c>
      <c r="C259" s="17">
        <v>4</v>
      </c>
      <c r="D259" s="17">
        <v>1</v>
      </c>
      <c r="E259" s="17">
        <v>4</v>
      </c>
    </row>
    <row r="260" spans="1:5">
      <c r="A260" s="17">
        <v>1</v>
      </c>
      <c r="B260" s="17">
        <v>1</v>
      </c>
      <c r="C260" s="17">
        <v>8</v>
      </c>
      <c r="D260" s="17">
        <v>6</v>
      </c>
      <c r="E260" s="17">
        <v>9</v>
      </c>
    </row>
    <row r="261" spans="1:5">
      <c r="A261" s="17">
        <v>1</v>
      </c>
      <c r="B261" s="17">
        <v>0</v>
      </c>
      <c r="C261" s="17">
        <v>6</v>
      </c>
      <c r="D261" s="17">
        <v>-3</v>
      </c>
      <c r="E261" s="17">
        <v>6</v>
      </c>
    </row>
    <row r="262" spans="1:5">
      <c r="A262" s="17">
        <v>1</v>
      </c>
      <c r="B262" s="17">
        <v>0</v>
      </c>
      <c r="C262" s="17">
        <v>2</v>
      </c>
      <c r="D262" s="17">
        <v>-4</v>
      </c>
      <c r="E262" s="17">
        <v>7</v>
      </c>
    </row>
    <row r="263" spans="1:5">
      <c r="A263" s="17">
        <v>1</v>
      </c>
      <c r="B263" s="17">
        <v>0</v>
      </c>
      <c r="C263" s="17">
        <v>0</v>
      </c>
      <c r="D263" s="17">
        <v>-4</v>
      </c>
      <c r="E263" s="17">
        <v>6</v>
      </c>
    </row>
    <row r="264" spans="1:5">
      <c r="A264" s="17">
        <v>1</v>
      </c>
      <c r="B264" s="17">
        <v>0</v>
      </c>
      <c r="C264" s="17">
        <v>2</v>
      </c>
      <c r="D264" s="17">
        <v>-2</v>
      </c>
      <c r="E264" s="17">
        <v>5</v>
      </c>
    </row>
    <row r="265" spans="1:5">
      <c r="A265" s="17">
        <v>1</v>
      </c>
      <c r="B265" s="17">
        <v>0</v>
      </c>
      <c r="C265" s="17">
        <v>3</v>
      </c>
      <c r="D265" s="17">
        <v>-3</v>
      </c>
      <c r="E265" s="17">
        <v>10</v>
      </c>
    </row>
    <row r="266" spans="1:5">
      <c r="A266" s="17">
        <v>0</v>
      </c>
      <c r="B266" s="17">
        <v>0</v>
      </c>
      <c r="C266" s="17">
        <v>4</v>
      </c>
      <c r="D266" s="17">
        <v>-1</v>
      </c>
      <c r="E266" s="17">
        <v>6</v>
      </c>
    </row>
    <row r="267" spans="1:5">
      <c r="A267" s="17">
        <v>0</v>
      </c>
      <c r="B267" s="17">
        <v>0</v>
      </c>
      <c r="C267" s="17">
        <v>3</v>
      </c>
      <c r="D267" s="17">
        <v>-5</v>
      </c>
      <c r="E267" s="17">
        <v>9</v>
      </c>
    </row>
    <row r="268" spans="1:5">
      <c r="A268" s="17">
        <v>0</v>
      </c>
      <c r="B268" s="17">
        <v>1</v>
      </c>
      <c r="C268" s="17">
        <v>5</v>
      </c>
      <c r="D268" s="17">
        <v>4</v>
      </c>
      <c r="E268" s="17">
        <v>9</v>
      </c>
    </row>
    <row r="269" spans="1:5">
      <c r="A269" s="17">
        <v>0</v>
      </c>
      <c r="B269" s="17">
        <v>1</v>
      </c>
      <c r="C269" s="17">
        <v>7</v>
      </c>
      <c r="D269" s="17">
        <v>2</v>
      </c>
      <c r="E269" s="17">
        <v>4</v>
      </c>
    </row>
    <row r="270" spans="1:5">
      <c r="A270" s="17">
        <v>0</v>
      </c>
      <c r="B270" s="17">
        <v>0</v>
      </c>
      <c r="C270" s="17">
        <v>10</v>
      </c>
      <c r="D270" s="17">
        <v>-1</v>
      </c>
      <c r="E270" s="17">
        <v>8</v>
      </c>
    </row>
    <row r="271" spans="1:5">
      <c r="A271" s="17">
        <v>0</v>
      </c>
      <c r="B271" s="17">
        <v>0</v>
      </c>
      <c r="C271" s="17">
        <v>3</v>
      </c>
      <c r="D271" s="17">
        <v>-1</v>
      </c>
      <c r="E271" s="17">
        <v>8</v>
      </c>
    </row>
    <row r="272" spans="1:5">
      <c r="A272" s="17">
        <v>0</v>
      </c>
      <c r="B272" s="17">
        <v>1</v>
      </c>
      <c r="C272" s="17">
        <v>8</v>
      </c>
      <c r="D272" s="17">
        <v>3</v>
      </c>
      <c r="E272" s="17">
        <v>12</v>
      </c>
    </row>
    <row r="273" spans="1:5">
      <c r="A273" s="17">
        <v>1</v>
      </c>
      <c r="B273" s="17">
        <v>0</v>
      </c>
      <c r="C273" s="17">
        <v>5</v>
      </c>
      <c r="D273" s="17">
        <v>-5</v>
      </c>
      <c r="E273" s="17">
        <v>8</v>
      </c>
    </row>
    <row r="274" spans="1:5">
      <c r="A274" s="17">
        <v>1</v>
      </c>
      <c r="B274" s="17">
        <v>0</v>
      </c>
      <c r="C274" s="17">
        <v>1</v>
      </c>
      <c r="D274" s="17">
        <v>-2</v>
      </c>
      <c r="E274" s="17">
        <v>4</v>
      </c>
    </row>
    <row r="275" spans="1:5">
      <c r="A275" s="17">
        <v>1</v>
      </c>
      <c r="B275" s="17">
        <v>1</v>
      </c>
      <c r="C275" s="17">
        <v>8</v>
      </c>
      <c r="D275" s="17">
        <v>4</v>
      </c>
      <c r="E275" s="17">
        <v>4</v>
      </c>
    </row>
    <row r="276" spans="1:5">
      <c r="A276" s="17">
        <v>1</v>
      </c>
      <c r="B276" s="17">
        <v>1</v>
      </c>
      <c r="C276" s="17">
        <v>11</v>
      </c>
      <c r="D276" s="17">
        <v>5</v>
      </c>
      <c r="E276" s="17">
        <v>8</v>
      </c>
    </row>
    <row r="277" spans="1:5">
      <c r="A277" s="17">
        <v>1</v>
      </c>
      <c r="B277" s="17">
        <v>1</v>
      </c>
      <c r="C277" s="17">
        <v>8</v>
      </c>
      <c r="D277" s="17">
        <v>1</v>
      </c>
      <c r="E277" s="17">
        <v>10</v>
      </c>
    </row>
    <row r="278" spans="1:5">
      <c r="A278" s="17">
        <v>1</v>
      </c>
      <c r="B278" s="17">
        <v>0</v>
      </c>
      <c r="C278" s="17">
        <v>3</v>
      </c>
      <c r="D278" s="17">
        <v>-4</v>
      </c>
      <c r="E278" s="17">
        <v>7</v>
      </c>
    </row>
    <row r="279" spans="1:5">
      <c r="A279" s="17">
        <v>1</v>
      </c>
      <c r="B279" s="17">
        <v>1</v>
      </c>
      <c r="C279" s="17">
        <v>2</v>
      </c>
      <c r="D279" s="17">
        <v>1</v>
      </c>
      <c r="E279" s="17">
        <v>4</v>
      </c>
    </row>
    <row r="280" spans="1:5">
      <c r="A280" s="17">
        <v>1</v>
      </c>
      <c r="B280" s="17">
        <v>0</v>
      </c>
      <c r="C280" s="17">
        <v>3</v>
      </c>
      <c r="D280" s="17">
        <v>-2</v>
      </c>
      <c r="E280" s="17">
        <v>6</v>
      </c>
    </row>
    <row r="281" spans="1:5">
      <c r="A281" s="17">
        <v>1</v>
      </c>
      <c r="B281" s="17">
        <v>0</v>
      </c>
      <c r="C281" s="17">
        <v>7</v>
      </c>
      <c r="D281" s="17">
        <v>-1</v>
      </c>
      <c r="E281" s="17">
        <v>12</v>
      </c>
    </row>
    <row r="282" spans="1:5">
      <c r="A282" s="17">
        <v>1</v>
      </c>
      <c r="B282" s="17">
        <v>0</v>
      </c>
      <c r="C282" s="17">
        <v>3</v>
      </c>
      <c r="D282" s="17">
        <v>-8</v>
      </c>
      <c r="E282" s="17">
        <v>9</v>
      </c>
    </row>
    <row r="283" spans="1:5">
      <c r="A283" s="17">
        <v>0</v>
      </c>
      <c r="B283" s="17">
        <v>0</v>
      </c>
      <c r="C283" s="17">
        <v>3</v>
      </c>
      <c r="D283" s="17">
        <v>-4</v>
      </c>
      <c r="E283" s="17">
        <v>9</v>
      </c>
    </row>
    <row r="284" spans="1:5">
      <c r="A284" s="17">
        <v>0</v>
      </c>
      <c r="B284" s="17">
        <v>1</v>
      </c>
      <c r="C284" s="17">
        <v>10</v>
      </c>
      <c r="D284" s="17">
        <v>3</v>
      </c>
      <c r="E284" s="17">
        <v>7</v>
      </c>
    </row>
    <row r="285" spans="1:5">
      <c r="A285" s="17">
        <v>0</v>
      </c>
      <c r="B285" s="17">
        <v>0</v>
      </c>
      <c r="C285" s="17">
        <v>3</v>
      </c>
      <c r="D285" s="17">
        <v>-6</v>
      </c>
      <c r="E285" s="17">
        <v>4</v>
      </c>
    </row>
    <row r="286" spans="1:5">
      <c r="A286" s="17">
        <v>0</v>
      </c>
      <c r="B286" s="17">
        <v>0</v>
      </c>
      <c r="C286" s="17">
        <v>6</v>
      </c>
      <c r="D286" s="17">
        <v>-1</v>
      </c>
      <c r="E286" s="17">
        <v>5</v>
      </c>
    </row>
    <row r="287" spans="1:5">
      <c r="A287" s="17">
        <v>0</v>
      </c>
      <c r="B287" s="17">
        <v>0</v>
      </c>
      <c r="C287" s="17">
        <v>8</v>
      </c>
      <c r="D287" s="17">
        <v>-3</v>
      </c>
      <c r="E287" s="17">
        <v>11</v>
      </c>
    </row>
    <row r="288" spans="1:5">
      <c r="A288" s="17">
        <v>0</v>
      </c>
      <c r="B288" s="17">
        <v>0</v>
      </c>
      <c r="C288" s="17">
        <v>5</v>
      </c>
      <c r="D288" s="17">
        <v>-8</v>
      </c>
      <c r="E288" s="17">
        <v>13</v>
      </c>
    </row>
    <row r="289" spans="1:5">
      <c r="A289" s="17">
        <v>0</v>
      </c>
      <c r="B289" s="17">
        <v>0</v>
      </c>
      <c r="C289" s="17">
        <v>0</v>
      </c>
      <c r="D289" s="17">
        <v>-5</v>
      </c>
      <c r="E289" s="17">
        <v>11</v>
      </c>
    </row>
    <row r="290" spans="1:5">
      <c r="A290" s="17">
        <v>0</v>
      </c>
      <c r="B290" s="17">
        <v>0</v>
      </c>
      <c r="C290" s="17">
        <v>3</v>
      </c>
      <c r="D290" s="17">
        <v>-12</v>
      </c>
      <c r="E290" s="17">
        <v>5</v>
      </c>
    </row>
    <row r="291" spans="1:5">
      <c r="A291" s="17">
        <v>1</v>
      </c>
      <c r="B291" s="17">
        <v>0</v>
      </c>
      <c r="C291" s="17">
        <v>0</v>
      </c>
      <c r="D291" s="17">
        <v>-2</v>
      </c>
      <c r="E291" s="17">
        <v>9</v>
      </c>
    </row>
    <row r="292" spans="1:5">
      <c r="A292" s="17">
        <v>1</v>
      </c>
      <c r="B292" s="17">
        <v>1</v>
      </c>
      <c r="C292" s="17">
        <v>7</v>
      </c>
      <c r="D292" s="17">
        <v>2</v>
      </c>
      <c r="E292" s="17">
        <v>7</v>
      </c>
    </row>
    <row r="293" spans="1:5">
      <c r="A293" s="17">
        <v>1</v>
      </c>
      <c r="B293" s="17">
        <v>0</v>
      </c>
      <c r="C293" s="17">
        <v>1</v>
      </c>
      <c r="D293" s="17">
        <v>-4</v>
      </c>
      <c r="E293" s="17">
        <v>5</v>
      </c>
    </row>
    <row r="294" spans="1:5">
      <c r="A294" s="17">
        <v>1</v>
      </c>
      <c r="B294" s="17">
        <v>1</v>
      </c>
      <c r="C294" s="17">
        <v>8</v>
      </c>
      <c r="D294" s="17">
        <v>4</v>
      </c>
      <c r="E294" s="17">
        <v>3</v>
      </c>
    </row>
    <row r="295" spans="1:5">
      <c r="A295" s="17">
        <v>1</v>
      </c>
      <c r="B295" s="17">
        <v>1</v>
      </c>
      <c r="C295" s="17">
        <v>4</v>
      </c>
      <c r="D295" s="17">
        <v>2</v>
      </c>
      <c r="E295" s="17">
        <v>5</v>
      </c>
    </row>
    <row r="296" spans="1:5">
      <c r="A296" s="17">
        <v>1</v>
      </c>
      <c r="B296" s="17">
        <v>1</v>
      </c>
      <c r="C296" s="17">
        <v>3</v>
      </c>
      <c r="D296" s="17">
        <v>1</v>
      </c>
      <c r="E296" s="17">
        <v>7</v>
      </c>
    </row>
    <row r="297" spans="1:5">
      <c r="A297" s="17">
        <v>1</v>
      </c>
      <c r="B297" s="17">
        <v>0</v>
      </c>
      <c r="C297" s="17">
        <v>5</v>
      </c>
      <c r="D297" s="17">
        <v>-1</v>
      </c>
      <c r="E297" s="17">
        <v>7</v>
      </c>
    </row>
    <row r="298" spans="1:5">
      <c r="A298" s="17">
        <v>0</v>
      </c>
      <c r="B298" s="17">
        <v>1</v>
      </c>
      <c r="C298" s="17">
        <v>3</v>
      </c>
      <c r="D298" s="17">
        <v>1</v>
      </c>
      <c r="E298" s="17">
        <v>6</v>
      </c>
    </row>
    <row r="299" spans="1:5">
      <c r="A299" s="17">
        <v>0</v>
      </c>
      <c r="B299" s="17">
        <v>1</v>
      </c>
      <c r="C299" s="17">
        <v>4</v>
      </c>
      <c r="D299" s="17">
        <v>1</v>
      </c>
      <c r="E299" s="17">
        <v>9</v>
      </c>
    </row>
    <row r="300" spans="1:5">
      <c r="A300" s="17">
        <v>0</v>
      </c>
      <c r="B300" s="17">
        <v>1</v>
      </c>
      <c r="C300" s="17">
        <v>6</v>
      </c>
      <c r="D300" s="17">
        <v>2</v>
      </c>
      <c r="E300" s="17">
        <v>4</v>
      </c>
    </row>
    <row r="301" spans="1:5">
      <c r="A301" s="17">
        <v>0</v>
      </c>
      <c r="B301" s="17">
        <v>1</v>
      </c>
      <c r="C301" s="17">
        <v>12</v>
      </c>
      <c r="D301" s="17">
        <v>6</v>
      </c>
      <c r="E301" s="17">
        <v>10</v>
      </c>
    </row>
    <row r="302" spans="1:5">
      <c r="A302" s="17">
        <v>0</v>
      </c>
      <c r="B302" s="17">
        <v>0</v>
      </c>
      <c r="C302" s="17">
        <v>4</v>
      </c>
      <c r="D302" s="17">
        <v>-2</v>
      </c>
      <c r="E302" s="17">
        <v>6</v>
      </c>
    </row>
    <row r="303" spans="1:5">
      <c r="A303" s="17">
        <v>0</v>
      </c>
      <c r="B303" s="17">
        <v>0</v>
      </c>
      <c r="C303" s="17">
        <v>0</v>
      </c>
      <c r="D303" s="17">
        <v>-1</v>
      </c>
      <c r="E303" s="17">
        <v>8</v>
      </c>
    </row>
    <row r="304" spans="1:5">
      <c r="A304" s="17">
        <v>1</v>
      </c>
      <c r="B304" s="17">
        <v>1</v>
      </c>
      <c r="C304" s="17">
        <v>3</v>
      </c>
      <c r="D304" s="17">
        <v>2</v>
      </c>
      <c r="E304" s="17">
        <v>7</v>
      </c>
    </row>
    <row r="305" spans="1:5">
      <c r="A305" s="17">
        <v>1</v>
      </c>
      <c r="B305" s="17">
        <v>0</v>
      </c>
      <c r="C305" s="17">
        <v>4</v>
      </c>
      <c r="D305" s="17">
        <v>-3</v>
      </c>
      <c r="E305" s="17">
        <v>4</v>
      </c>
    </row>
    <row r="306" spans="1:5">
      <c r="A306" s="17">
        <v>1</v>
      </c>
      <c r="B306" s="17">
        <v>1</v>
      </c>
      <c r="C306" s="17">
        <v>5</v>
      </c>
      <c r="D306" s="17">
        <v>3</v>
      </c>
      <c r="E306" s="17">
        <v>4</v>
      </c>
    </row>
    <row r="307" spans="1:5">
      <c r="A307" s="17">
        <v>1</v>
      </c>
      <c r="B307" s="17">
        <v>0</v>
      </c>
      <c r="C307" s="17">
        <v>3</v>
      </c>
      <c r="D307" s="17">
        <v>-4</v>
      </c>
      <c r="E307" s="17">
        <v>9</v>
      </c>
    </row>
    <row r="308" spans="1:5">
      <c r="A308" s="17">
        <v>1</v>
      </c>
      <c r="B308" s="17">
        <v>1</v>
      </c>
      <c r="C308" s="17">
        <v>8</v>
      </c>
      <c r="D308" s="17">
        <v>1</v>
      </c>
      <c r="E308" s="17">
        <v>11</v>
      </c>
    </row>
    <row r="309" spans="1:5">
      <c r="A309" s="17">
        <v>0</v>
      </c>
      <c r="B309" s="17">
        <v>0</v>
      </c>
      <c r="C309" s="17">
        <v>4</v>
      </c>
      <c r="D309" s="17">
        <v>-3</v>
      </c>
      <c r="E309" s="17">
        <v>9</v>
      </c>
    </row>
    <row r="310" spans="1:5">
      <c r="A310" s="17">
        <v>0</v>
      </c>
      <c r="B310" s="17">
        <v>0</v>
      </c>
      <c r="C310" s="17">
        <v>3</v>
      </c>
      <c r="D310" s="17">
        <v>-2</v>
      </c>
      <c r="E310" s="17">
        <v>7</v>
      </c>
    </row>
    <row r="311" spans="1:5">
      <c r="A311" s="17">
        <v>0</v>
      </c>
      <c r="B311" s="17">
        <v>0</v>
      </c>
      <c r="C311" s="17">
        <v>2</v>
      </c>
      <c r="D311" s="17">
        <v>-3</v>
      </c>
      <c r="E311" s="17">
        <v>10</v>
      </c>
    </row>
    <row r="312" spans="1:5">
      <c r="A312" s="17">
        <v>0</v>
      </c>
      <c r="B312" s="17">
        <v>0</v>
      </c>
      <c r="C312" s="17">
        <v>3</v>
      </c>
      <c r="D312" s="17">
        <v>-1</v>
      </c>
      <c r="E312" s="17">
        <v>9</v>
      </c>
    </row>
    <row r="313" spans="1:5">
      <c r="A313" s="17">
        <v>0</v>
      </c>
      <c r="B313" s="17">
        <v>0</v>
      </c>
      <c r="C313" s="17">
        <v>0</v>
      </c>
      <c r="D313" s="17">
        <v>-3</v>
      </c>
      <c r="E313" s="17">
        <v>2</v>
      </c>
    </row>
    <row r="314" spans="1:5">
      <c r="A314" s="17">
        <v>0</v>
      </c>
      <c r="B314" s="17">
        <v>0</v>
      </c>
      <c r="C314" s="17">
        <v>3</v>
      </c>
      <c r="D314" s="17">
        <v>-3</v>
      </c>
      <c r="E314" s="17">
        <v>5</v>
      </c>
    </row>
    <row r="315" spans="1:5">
      <c r="A315" s="17">
        <v>0</v>
      </c>
      <c r="B315" s="17">
        <v>0</v>
      </c>
      <c r="C315" s="17">
        <v>2</v>
      </c>
      <c r="D315" s="17">
        <v>-3</v>
      </c>
      <c r="E315" s="17">
        <v>5</v>
      </c>
    </row>
    <row r="316" spans="1:5">
      <c r="A316" s="17">
        <v>0</v>
      </c>
      <c r="B316" s="17">
        <v>0</v>
      </c>
      <c r="C316" s="17">
        <v>0</v>
      </c>
      <c r="D316" s="17">
        <v>-12</v>
      </c>
      <c r="E316" s="17">
        <v>4</v>
      </c>
    </row>
    <row r="317" spans="1:5">
      <c r="A317" s="17">
        <v>0</v>
      </c>
      <c r="B317" s="17">
        <v>0</v>
      </c>
      <c r="C317" s="17">
        <v>0</v>
      </c>
      <c r="D317" s="17">
        <v>-2</v>
      </c>
      <c r="E317" s="17">
        <v>11</v>
      </c>
    </row>
    <row r="318" spans="1:5">
      <c r="A318" s="17">
        <v>0</v>
      </c>
      <c r="B318" s="17">
        <v>0</v>
      </c>
      <c r="C318" s="17">
        <v>7</v>
      </c>
      <c r="D318" s="17">
        <v>-1</v>
      </c>
      <c r="E318" s="17">
        <v>4</v>
      </c>
    </row>
    <row r="319" spans="1:5">
      <c r="A319" s="17">
        <v>0</v>
      </c>
      <c r="B319" s="17">
        <v>0</v>
      </c>
      <c r="C319" s="17">
        <v>3</v>
      </c>
      <c r="D319" s="17">
        <v>-2</v>
      </c>
      <c r="E319" s="17">
        <v>7</v>
      </c>
    </row>
    <row r="320" spans="1:5">
      <c r="A320" s="17">
        <v>1</v>
      </c>
      <c r="B320" s="17">
        <v>0</v>
      </c>
      <c r="C320" s="17">
        <v>1</v>
      </c>
      <c r="D320" s="17">
        <v>-1</v>
      </c>
      <c r="E320" s="17">
        <v>3</v>
      </c>
    </row>
    <row r="321" spans="1:5">
      <c r="A321" s="17">
        <v>1</v>
      </c>
      <c r="B321" s="17">
        <v>1</v>
      </c>
      <c r="C321" s="17">
        <v>9</v>
      </c>
      <c r="D321" s="17">
        <v>3</v>
      </c>
      <c r="E321" s="17">
        <v>7</v>
      </c>
    </row>
    <row r="322" spans="1:5">
      <c r="A322" s="17">
        <v>1</v>
      </c>
      <c r="B322" s="17">
        <v>0</v>
      </c>
      <c r="C322" s="17">
        <v>5</v>
      </c>
      <c r="D322" s="17">
        <v>-1</v>
      </c>
      <c r="E322" s="17">
        <v>10</v>
      </c>
    </row>
    <row r="323" spans="1:5">
      <c r="A323" s="17">
        <v>1</v>
      </c>
      <c r="B323" s="17">
        <v>0</v>
      </c>
      <c r="C323" s="17">
        <v>4</v>
      </c>
      <c r="D323" s="17">
        <v>-2</v>
      </c>
      <c r="E323" s="17">
        <v>8</v>
      </c>
    </row>
    <row r="324" spans="1:5">
      <c r="A324" s="17">
        <v>1</v>
      </c>
      <c r="B324" s="17">
        <v>1</v>
      </c>
      <c r="C324" s="17">
        <v>10</v>
      </c>
      <c r="D324" s="17">
        <v>2</v>
      </c>
      <c r="E324" s="17">
        <v>5</v>
      </c>
    </row>
    <row r="325" spans="1:5">
      <c r="A325" s="17">
        <v>1</v>
      </c>
      <c r="B325" s="17">
        <v>1</v>
      </c>
      <c r="C325" s="17">
        <v>7</v>
      </c>
      <c r="D325" s="17">
        <v>4</v>
      </c>
      <c r="E325" s="17">
        <v>2</v>
      </c>
    </row>
    <row r="326" spans="1:5">
      <c r="A326" s="17">
        <v>1</v>
      </c>
      <c r="B326" s="17">
        <v>1</v>
      </c>
      <c r="C326" s="17">
        <v>4</v>
      </c>
      <c r="D326" s="17">
        <v>1</v>
      </c>
      <c r="E326" s="17">
        <v>8</v>
      </c>
    </row>
    <row r="327" spans="1:5">
      <c r="A327" s="17">
        <v>1</v>
      </c>
      <c r="B327" s="17">
        <v>1</v>
      </c>
      <c r="C327" s="17">
        <v>10</v>
      </c>
      <c r="D327" s="17">
        <v>2</v>
      </c>
      <c r="E327" s="17">
        <v>4</v>
      </c>
    </row>
    <row r="328" spans="1:5">
      <c r="A328" s="17">
        <v>1</v>
      </c>
      <c r="B328" s="17">
        <v>1</v>
      </c>
      <c r="C328" s="17">
        <v>7</v>
      </c>
      <c r="D328" s="17">
        <v>5</v>
      </c>
      <c r="E328" s="17">
        <v>11</v>
      </c>
    </row>
    <row r="329" spans="1:5">
      <c r="A329" s="17">
        <v>1</v>
      </c>
      <c r="B329" s="17">
        <v>0</v>
      </c>
      <c r="C329" s="17">
        <v>1</v>
      </c>
      <c r="D329" s="17">
        <v>-1</v>
      </c>
      <c r="E329" s="17">
        <v>4</v>
      </c>
    </row>
    <row r="330" spans="1:5">
      <c r="A330" s="17">
        <v>0</v>
      </c>
      <c r="B330" s="17">
        <v>0</v>
      </c>
      <c r="C330" s="17">
        <v>3</v>
      </c>
      <c r="D330" s="17">
        <v>-3</v>
      </c>
      <c r="E330" s="17">
        <v>3</v>
      </c>
    </row>
    <row r="331" spans="1:5">
      <c r="A331" s="17">
        <v>0</v>
      </c>
      <c r="B331" s="17">
        <v>0</v>
      </c>
      <c r="C331" s="17">
        <v>1</v>
      </c>
      <c r="D331" s="17">
        <v>-5</v>
      </c>
      <c r="E331" s="17">
        <v>7</v>
      </c>
    </row>
    <row r="332" spans="1:5">
      <c r="A332" s="17">
        <v>0</v>
      </c>
      <c r="B332" s="17">
        <v>1</v>
      </c>
      <c r="C332" s="17">
        <v>2</v>
      </c>
      <c r="D332" s="17">
        <v>1</v>
      </c>
      <c r="E332" s="17">
        <v>10</v>
      </c>
    </row>
    <row r="333" spans="1:5">
      <c r="A333" s="17">
        <v>0</v>
      </c>
      <c r="B333" s="17">
        <v>0</v>
      </c>
      <c r="C333" s="17">
        <v>4</v>
      </c>
      <c r="D333" s="17">
        <v>-2</v>
      </c>
      <c r="E333" s="17">
        <v>7</v>
      </c>
    </row>
    <row r="334" spans="1:5">
      <c r="A334" s="17">
        <v>0</v>
      </c>
      <c r="B334" s="17">
        <v>1</v>
      </c>
      <c r="C334" s="17">
        <v>4</v>
      </c>
      <c r="D334" s="17">
        <v>1</v>
      </c>
      <c r="E334" s="17">
        <v>9</v>
      </c>
    </row>
    <row r="335" spans="1:5">
      <c r="A335" s="17">
        <v>0</v>
      </c>
      <c r="B335" s="17">
        <v>0</v>
      </c>
      <c r="C335" s="17">
        <v>5</v>
      </c>
      <c r="D335" s="17">
        <v>-4</v>
      </c>
      <c r="E335" s="17">
        <v>9</v>
      </c>
    </row>
    <row r="336" spans="1:5">
      <c r="A336" s="17">
        <v>1</v>
      </c>
      <c r="B336" s="17">
        <v>0</v>
      </c>
      <c r="C336" s="17">
        <v>7</v>
      </c>
      <c r="D336" s="17">
        <v>-2</v>
      </c>
      <c r="E336" s="17">
        <v>3</v>
      </c>
    </row>
    <row r="337" spans="1:5">
      <c r="A337" s="17">
        <v>1</v>
      </c>
      <c r="B337" s="17">
        <v>0</v>
      </c>
      <c r="C337" s="17">
        <v>3</v>
      </c>
      <c r="D337" s="17">
        <v>-4</v>
      </c>
      <c r="E337" s="17">
        <v>8</v>
      </c>
    </row>
    <row r="338" spans="1:5">
      <c r="A338" s="17">
        <v>1</v>
      </c>
      <c r="B338" s="17">
        <v>1</v>
      </c>
      <c r="C338" s="17">
        <v>7</v>
      </c>
      <c r="D338" s="17">
        <v>6</v>
      </c>
      <c r="E338" s="17">
        <v>8</v>
      </c>
    </row>
    <row r="339" spans="1:5">
      <c r="A339" s="17">
        <v>1</v>
      </c>
      <c r="B339" s="17">
        <v>0</v>
      </c>
      <c r="C339" s="17">
        <v>4</v>
      </c>
      <c r="D339" s="17">
        <v>-2</v>
      </c>
      <c r="E339" s="17">
        <v>8</v>
      </c>
    </row>
    <row r="340" spans="1:5">
      <c r="A340" s="17">
        <v>1</v>
      </c>
      <c r="B340" s="17">
        <v>0</v>
      </c>
      <c r="C340" s="17">
        <v>3</v>
      </c>
      <c r="D340" s="17">
        <v>-2</v>
      </c>
      <c r="E340" s="17">
        <v>11</v>
      </c>
    </row>
    <row r="341" spans="1:5">
      <c r="A341" s="17">
        <v>1</v>
      </c>
      <c r="B341" s="17">
        <v>0</v>
      </c>
      <c r="C341" s="17">
        <v>2</v>
      </c>
      <c r="D341" s="17">
        <v>-11</v>
      </c>
      <c r="E341" s="17">
        <v>4</v>
      </c>
    </row>
    <row r="342" spans="1:5">
      <c r="A342" s="17">
        <v>1</v>
      </c>
      <c r="B342" s="17">
        <v>1</v>
      </c>
      <c r="C342" s="17">
        <v>11</v>
      </c>
      <c r="D342" s="17">
        <v>10</v>
      </c>
      <c r="E342" s="17">
        <v>10</v>
      </c>
    </row>
    <row r="343" spans="1:5">
      <c r="A343" s="17">
        <v>0</v>
      </c>
      <c r="B343" s="17">
        <v>1</v>
      </c>
      <c r="C343" s="17">
        <v>4</v>
      </c>
      <c r="D343" s="17">
        <v>4</v>
      </c>
      <c r="E343" s="17">
        <v>4</v>
      </c>
    </row>
    <row r="344" spans="1:5">
      <c r="A344" s="17">
        <v>0</v>
      </c>
      <c r="B344" s="17">
        <v>0</v>
      </c>
      <c r="C344" s="17">
        <v>0</v>
      </c>
      <c r="D344" s="17">
        <v>-3</v>
      </c>
      <c r="E344" s="17">
        <v>4</v>
      </c>
    </row>
    <row r="345" spans="1:5">
      <c r="A345" s="17">
        <v>0</v>
      </c>
      <c r="B345" s="17">
        <v>0</v>
      </c>
      <c r="C345" s="17">
        <v>1</v>
      </c>
      <c r="D345" s="17">
        <v>-1</v>
      </c>
      <c r="E345" s="17">
        <v>7</v>
      </c>
    </row>
    <row r="346" spans="1:5">
      <c r="A346" s="17">
        <v>0</v>
      </c>
      <c r="B346" s="17">
        <v>1</v>
      </c>
      <c r="C346" s="17">
        <v>15</v>
      </c>
      <c r="D346" s="17">
        <v>14</v>
      </c>
      <c r="E346" s="17">
        <v>7</v>
      </c>
    </row>
    <row r="347" spans="1:5">
      <c r="A347" s="17">
        <v>0</v>
      </c>
      <c r="B347" s="17">
        <v>1</v>
      </c>
      <c r="C347" s="17">
        <v>9</v>
      </c>
      <c r="D347" s="17">
        <v>3</v>
      </c>
      <c r="E347" s="17">
        <v>8</v>
      </c>
    </row>
    <row r="348" spans="1:5">
      <c r="A348" s="17">
        <v>0</v>
      </c>
      <c r="B348" s="17">
        <v>1</v>
      </c>
      <c r="C348" s="17">
        <v>2</v>
      </c>
      <c r="D348" s="17">
        <v>2</v>
      </c>
      <c r="E348" s="17">
        <v>3</v>
      </c>
    </row>
    <row r="349" spans="1:5">
      <c r="A349" s="17">
        <v>1</v>
      </c>
      <c r="B349" s="17">
        <v>1</v>
      </c>
      <c r="C349" s="17">
        <v>6</v>
      </c>
      <c r="D349" s="17">
        <v>2</v>
      </c>
      <c r="E349" s="17">
        <v>8</v>
      </c>
    </row>
    <row r="350" spans="1:5">
      <c r="A350" s="17">
        <v>1</v>
      </c>
      <c r="B350" s="17">
        <v>1</v>
      </c>
      <c r="C350" s="17">
        <v>4</v>
      </c>
      <c r="D350" s="17">
        <v>1</v>
      </c>
      <c r="E350" s="17">
        <v>11</v>
      </c>
    </row>
    <row r="351" spans="1:5">
      <c r="A351" s="17">
        <v>1</v>
      </c>
      <c r="B351" s="17">
        <v>0</v>
      </c>
      <c r="C351" s="17">
        <v>0</v>
      </c>
      <c r="D351" s="17">
        <v>-1</v>
      </c>
      <c r="E351" s="17">
        <v>6</v>
      </c>
    </row>
    <row r="352" spans="1:5">
      <c r="A352" s="17">
        <v>1</v>
      </c>
      <c r="B352" s="17">
        <v>0</v>
      </c>
      <c r="C352" s="17">
        <v>2</v>
      </c>
      <c r="D352" s="17">
        <v>-3</v>
      </c>
      <c r="E352" s="17">
        <v>8</v>
      </c>
    </row>
    <row r="353" spans="1:5">
      <c r="A353" s="17">
        <v>1</v>
      </c>
      <c r="B353" s="17">
        <v>0</v>
      </c>
      <c r="C353" s="17">
        <v>2</v>
      </c>
      <c r="D353" s="17">
        <v>-5</v>
      </c>
      <c r="E353" s="17">
        <v>8</v>
      </c>
    </row>
    <row r="354" spans="1:5">
      <c r="A354" s="17">
        <v>1</v>
      </c>
      <c r="B354" s="17">
        <v>1</v>
      </c>
      <c r="C354" s="17">
        <v>8</v>
      </c>
      <c r="D354" s="17">
        <v>5</v>
      </c>
      <c r="E354" s="17">
        <v>7</v>
      </c>
    </row>
    <row r="355" spans="1:5">
      <c r="A355" s="17">
        <v>1</v>
      </c>
      <c r="B355" s="17">
        <v>1</v>
      </c>
      <c r="C355" s="17">
        <v>3</v>
      </c>
      <c r="D355" s="17">
        <v>1</v>
      </c>
      <c r="E355" s="17">
        <v>10</v>
      </c>
    </row>
    <row r="356" spans="1:5">
      <c r="A356" s="17">
        <v>1</v>
      </c>
      <c r="B356" s="17">
        <v>0</v>
      </c>
      <c r="C356" s="17">
        <v>2</v>
      </c>
      <c r="D356" s="17">
        <v>-2</v>
      </c>
      <c r="E356" s="17">
        <v>5</v>
      </c>
    </row>
    <row r="357" spans="1:5">
      <c r="A357" s="17">
        <v>1</v>
      </c>
      <c r="B357" s="17">
        <v>0</v>
      </c>
      <c r="C357" s="17">
        <v>0</v>
      </c>
      <c r="D357" s="17">
        <v>-2</v>
      </c>
      <c r="E357" s="17">
        <v>4</v>
      </c>
    </row>
    <row r="358" spans="1:5">
      <c r="A358" s="17">
        <v>0</v>
      </c>
      <c r="B358" s="17">
        <v>1</v>
      </c>
      <c r="C358" s="17">
        <v>5</v>
      </c>
      <c r="D358" s="17">
        <v>2</v>
      </c>
      <c r="E358" s="17">
        <v>4</v>
      </c>
    </row>
    <row r="359" spans="1:5">
      <c r="A359" s="17">
        <v>0</v>
      </c>
      <c r="B359" s="17">
        <v>1</v>
      </c>
      <c r="C359" s="17">
        <v>3</v>
      </c>
      <c r="D359" s="17">
        <v>3</v>
      </c>
      <c r="E359" s="17">
        <v>6</v>
      </c>
    </row>
    <row r="360" spans="1:5">
      <c r="A360" s="17">
        <v>0</v>
      </c>
      <c r="B360" s="17">
        <v>0</v>
      </c>
      <c r="C360" s="17">
        <v>3</v>
      </c>
      <c r="D360" s="17">
        <v>-3</v>
      </c>
      <c r="E360" s="17">
        <v>4</v>
      </c>
    </row>
    <row r="361" spans="1:5">
      <c r="A361" s="17">
        <v>1</v>
      </c>
      <c r="B361" s="17">
        <v>1</v>
      </c>
      <c r="C361" s="17">
        <v>6</v>
      </c>
      <c r="D361" s="17">
        <v>5</v>
      </c>
      <c r="E361" s="17">
        <v>8</v>
      </c>
    </row>
    <row r="362" spans="1:5">
      <c r="A362" s="17">
        <v>1</v>
      </c>
      <c r="B362" s="17">
        <v>1</v>
      </c>
      <c r="C362" s="17">
        <v>12</v>
      </c>
      <c r="D362" s="17">
        <v>12</v>
      </c>
      <c r="E362" s="17">
        <v>4</v>
      </c>
    </row>
    <row r="363" spans="1:5">
      <c r="A363" s="17">
        <v>1</v>
      </c>
      <c r="B363" s="17">
        <v>1</v>
      </c>
      <c r="C363" s="17">
        <v>3</v>
      </c>
      <c r="D363" s="17">
        <v>3</v>
      </c>
      <c r="E363" s="17">
        <v>7</v>
      </c>
    </row>
    <row r="364" spans="1:5">
      <c r="A364" s="17">
        <v>1</v>
      </c>
      <c r="B364" s="17">
        <v>0</v>
      </c>
      <c r="C364" s="17">
        <v>0</v>
      </c>
      <c r="D364" s="17">
        <v>-3</v>
      </c>
      <c r="E364" s="17">
        <v>5</v>
      </c>
    </row>
    <row r="365" spans="1:5">
      <c r="A365" s="17">
        <v>1</v>
      </c>
      <c r="B365" s="17">
        <v>1</v>
      </c>
      <c r="C365" s="17">
        <v>4</v>
      </c>
      <c r="D365" s="17">
        <v>4</v>
      </c>
      <c r="E365" s="17">
        <v>7</v>
      </c>
    </row>
    <row r="366" spans="1:5">
      <c r="A366" s="17">
        <v>1</v>
      </c>
      <c r="B366" s="17">
        <v>1</v>
      </c>
      <c r="C366" s="17">
        <v>2</v>
      </c>
      <c r="D366" s="17">
        <v>2</v>
      </c>
      <c r="E366" s="17">
        <v>5</v>
      </c>
    </row>
    <row r="367" spans="1:5">
      <c r="A367" s="17">
        <v>1</v>
      </c>
      <c r="B367" s="17">
        <v>1</v>
      </c>
      <c r="C367" s="17">
        <v>4</v>
      </c>
      <c r="D367" s="17">
        <v>2</v>
      </c>
      <c r="E367" s="17">
        <v>8</v>
      </c>
    </row>
    <row r="368" spans="1:5">
      <c r="A368" s="17">
        <v>0</v>
      </c>
      <c r="B368" s="17">
        <v>0</v>
      </c>
      <c r="C368" s="17">
        <v>3</v>
      </c>
      <c r="D368" s="17">
        <v>-1</v>
      </c>
      <c r="E368" s="17">
        <v>7</v>
      </c>
    </row>
    <row r="369" spans="1:5">
      <c r="A369" s="17">
        <v>0</v>
      </c>
      <c r="B369" s="17">
        <v>0</v>
      </c>
      <c r="C369" s="17">
        <v>2</v>
      </c>
      <c r="D369" s="17">
        <v>-2</v>
      </c>
      <c r="E369" s="17">
        <v>9</v>
      </c>
    </row>
    <row r="370" spans="1:5">
      <c r="A370" s="17">
        <v>0</v>
      </c>
      <c r="B370" s="17">
        <v>0</v>
      </c>
      <c r="C370" s="17">
        <v>4</v>
      </c>
      <c r="D370" s="17">
        <v>-2</v>
      </c>
      <c r="E370" s="17">
        <v>9</v>
      </c>
    </row>
    <row r="371" spans="1:5">
      <c r="A371" s="17">
        <v>0</v>
      </c>
      <c r="B371" s="17">
        <v>0</v>
      </c>
      <c r="C371" s="17">
        <v>1</v>
      </c>
      <c r="D371" s="17">
        <v>-3</v>
      </c>
      <c r="E371" s="17">
        <v>3</v>
      </c>
    </row>
    <row r="372" spans="1:5">
      <c r="A372" s="17">
        <v>0</v>
      </c>
      <c r="B372" s="17">
        <v>0</v>
      </c>
      <c r="C372" s="17">
        <v>2</v>
      </c>
      <c r="D372" s="17">
        <v>-5</v>
      </c>
      <c r="E372" s="17">
        <v>6</v>
      </c>
    </row>
    <row r="373" spans="1:5">
      <c r="A373" s="17">
        <v>0</v>
      </c>
      <c r="B373" s="17">
        <v>0</v>
      </c>
      <c r="C373" s="17">
        <v>1</v>
      </c>
      <c r="D373" s="17">
        <v>-2</v>
      </c>
      <c r="E373" s="17">
        <v>3</v>
      </c>
    </row>
    <row r="374" spans="1:5">
      <c r="A374" s="17">
        <v>1</v>
      </c>
      <c r="B374" s="17">
        <v>0</v>
      </c>
      <c r="C374" s="17">
        <v>9</v>
      </c>
      <c r="D374" s="17">
        <v>-4</v>
      </c>
      <c r="E374" s="17">
        <v>9</v>
      </c>
    </row>
    <row r="375" spans="1:5">
      <c r="A375" s="17">
        <v>1</v>
      </c>
      <c r="B375" s="17">
        <v>1</v>
      </c>
      <c r="C375" s="17">
        <v>5</v>
      </c>
      <c r="D375" s="17">
        <v>3</v>
      </c>
      <c r="E375" s="17">
        <v>4</v>
      </c>
    </row>
    <row r="376" spans="1:5">
      <c r="A376" s="17">
        <v>1</v>
      </c>
      <c r="B376" s="17">
        <v>0</v>
      </c>
      <c r="C376" s="17">
        <v>1</v>
      </c>
      <c r="D376" s="17">
        <v>-1</v>
      </c>
      <c r="E376" s="17">
        <v>11</v>
      </c>
    </row>
    <row r="377" spans="1:5">
      <c r="A377" s="17">
        <v>1</v>
      </c>
      <c r="B377" s="17">
        <v>0</v>
      </c>
      <c r="C377" s="17">
        <v>3</v>
      </c>
      <c r="D377" s="17">
        <v>-3</v>
      </c>
      <c r="E377" s="17">
        <v>13</v>
      </c>
    </row>
    <row r="378" spans="1:5">
      <c r="A378" s="17">
        <v>1</v>
      </c>
      <c r="B378" s="17">
        <v>1</v>
      </c>
      <c r="C378" s="17">
        <v>8</v>
      </c>
      <c r="D378" s="17">
        <v>6</v>
      </c>
      <c r="E378" s="17">
        <v>6</v>
      </c>
    </row>
    <row r="379" spans="1:5">
      <c r="A379" s="17">
        <v>1</v>
      </c>
      <c r="B379" s="17">
        <v>0</v>
      </c>
      <c r="C379" s="17">
        <v>5</v>
      </c>
      <c r="D379" s="17">
        <v>-1</v>
      </c>
      <c r="E379" s="17">
        <v>8</v>
      </c>
    </row>
    <row r="380" spans="1:5">
      <c r="A380" s="17">
        <v>0</v>
      </c>
      <c r="B380" s="17">
        <v>1</v>
      </c>
      <c r="C380" s="17">
        <v>5</v>
      </c>
      <c r="D380" s="17">
        <v>1</v>
      </c>
      <c r="E380" s="17">
        <v>5</v>
      </c>
    </row>
    <row r="381" spans="1:5">
      <c r="A381" s="17">
        <v>0</v>
      </c>
      <c r="B381" s="17">
        <v>0</v>
      </c>
      <c r="C381" s="17">
        <v>2</v>
      </c>
      <c r="D381" s="17">
        <v>-2</v>
      </c>
      <c r="E381" s="17">
        <v>12</v>
      </c>
    </row>
    <row r="382" spans="1:5">
      <c r="A382" s="17">
        <v>0</v>
      </c>
      <c r="B382" s="17">
        <v>0</v>
      </c>
      <c r="C382" s="17">
        <v>1</v>
      </c>
      <c r="D382" s="17">
        <v>-5</v>
      </c>
      <c r="E382" s="17">
        <v>7</v>
      </c>
    </row>
    <row r="383" spans="1:5">
      <c r="A383" s="17">
        <v>0</v>
      </c>
      <c r="B383" s="17">
        <v>1</v>
      </c>
      <c r="C383" s="17">
        <v>13</v>
      </c>
      <c r="D383" s="17">
        <v>4</v>
      </c>
      <c r="E383" s="17">
        <v>11</v>
      </c>
    </row>
    <row r="384" spans="1:5">
      <c r="A384" s="17">
        <v>0</v>
      </c>
      <c r="B384" s="17">
        <v>0</v>
      </c>
      <c r="C384" s="17">
        <v>7</v>
      </c>
      <c r="D384" s="17">
        <v>-5</v>
      </c>
      <c r="E384" s="17">
        <v>11</v>
      </c>
    </row>
    <row r="385" spans="1:5">
      <c r="A385" s="17">
        <v>0</v>
      </c>
      <c r="B385" s="17">
        <v>1</v>
      </c>
      <c r="C385" s="17">
        <v>15</v>
      </c>
      <c r="D385" s="17">
        <v>6</v>
      </c>
      <c r="E385" s="17">
        <v>8</v>
      </c>
    </row>
    <row r="386" spans="1:5">
      <c r="A386" s="17">
        <v>0</v>
      </c>
      <c r="B386" s="17">
        <v>0</v>
      </c>
      <c r="C386" s="17">
        <v>4</v>
      </c>
      <c r="D386" s="17">
        <v>-5</v>
      </c>
      <c r="E386" s="17">
        <v>5</v>
      </c>
    </row>
    <row r="387" spans="1:5">
      <c r="A387" s="17">
        <v>0</v>
      </c>
      <c r="B387" s="17">
        <v>1</v>
      </c>
      <c r="C387" s="17">
        <v>4</v>
      </c>
      <c r="D387" s="17">
        <v>2</v>
      </c>
      <c r="E387" s="17">
        <v>7</v>
      </c>
    </row>
    <row r="388" spans="1:5">
      <c r="A388" s="17">
        <v>0</v>
      </c>
      <c r="B388" s="17">
        <v>0</v>
      </c>
      <c r="C388" s="17">
        <v>4</v>
      </c>
      <c r="D388" s="17">
        <v>-4</v>
      </c>
      <c r="E388" s="17">
        <v>7</v>
      </c>
    </row>
    <row r="389" spans="1:5">
      <c r="A389" s="17">
        <v>0</v>
      </c>
      <c r="B389" s="17">
        <v>0</v>
      </c>
      <c r="C389" s="17">
        <v>2</v>
      </c>
      <c r="D389" s="17">
        <v>-3</v>
      </c>
      <c r="E389" s="17">
        <v>7</v>
      </c>
    </row>
    <row r="390" spans="1:5">
      <c r="A390" s="17">
        <v>0</v>
      </c>
      <c r="B390" s="17">
        <v>1</v>
      </c>
      <c r="C390" s="17">
        <v>8</v>
      </c>
      <c r="D390" s="17">
        <v>6</v>
      </c>
      <c r="E390" s="17">
        <v>4</v>
      </c>
    </row>
    <row r="391" spans="1:5">
      <c r="A391" s="17">
        <v>1</v>
      </c>
      <c r="B391" s="17">
        <v>1</v>
      </c>
      <c r="C391" s="17">
        <v>1</v>
      </c>
      <c r="D391" s="17">
        <v>1</v>
      </c>
      <c r="E391" s="17">
        <v>7</v>
      </c>
    </row>
    <row r="392" spans="1:5">
      <c r="A392" s="17">
        <v>1</v>
      </c>
      <c r="B392" s="17">
        <v>0</v>
      </c>
      <c r="C392" s="17">
        <v>5</v>
      </c>
      <c r="D392" s="17">
        <v>-3</v>
      </c>
      <c r="E392" s="17">
        <v>5</v>
      </c>
    </row>
    <row r="393" spans="1:5">
      <c r="A393" s="17">
        <v>1</v>
      </c>
      <c r="B393" s="17">
        <v>1</v>
      </c>
      <c r="C393" s="17">
        <v>12</v>
      </c>
      <c r="D393" s="17">
        <v>10</v>
      </c>
      <c r="E393" s="17">
        <v>8</v>
      </c>
    </row>
    <row r="394" spans="1:5">
      <c r="A394" s="17">
        <v>1</v>
      </c>
      <c r="B394" s="17">
        <v>1</v>
      </c>
      <c r="C394" s="17">
        <v>9</v>
      </c>
      <c r="D394" s="17">
        <v>4</v>
      </c>
      <c r="E394" s="17">
        <v>8</v>
      </c>
    </row>
    <row r="395" spans="1:5">
      <c r="A395" s="17">
        <v>1</v>
      </c>
      <c r="B395" s="17">
        <v>0</v>
      </c>
      <c r="C395" s="17">
        <v>3</v>
      </c>
      <c r="D395" s="17">
        <v>-5</v>
      </c>
      <c r="E395" s="17">
        <v>4</v>
      </c>
    </row>
    <row r="396" spans="1:5">
      <c r="A396" s="17">
        <v>1</v>
      </c>
      <c r="B396" s="17">
        <v>1</v>
      </c>
      <c r="C396" s="17">
        <v>7</v>
      </c>
      <c r="D396" s="17">
        <v>4</v>
      </c>
      <c r="E396" s="17">
        <v>6</v>
      </c>
    </row>
    <row r="397" spans="1:5">
      <c r="A397" s="17">
        <v>0</v>
      </c>
      <c r="B397" s="17">
        <v>0</v>
      </c>
      <c r="C397" s="17">
        <v>2</v>
      </c>
      <c r="D397" s="17">
        <v>-8</v>
      </c>
      <c r="E397" s="17">
        <v>8</v>
      </c>
    </row>
    <row r="398" spans="1:5">
      <c r="A398" s="17">
        <v>0</v>
      </c>
      <c r="B398" s="17">
        <v>0</v>
      </c>
      <c r="C398" s="17">
        <v>2</v>
      </c>
      <c r="D398" s="17">
        <v>-2</v>
      </c>
      <c r="E398" s="17">
        <v>6</v>
      </c>
    </row>
    <row r="399" spans="1:5">
      <c r="A399" s="17">
        <v>0</v>
      </c>
      <c r="B399" s="17">
        <v>0</v>
      </c>
      <c r="C399" s="17">
        <v>3</v>
      </c>
      <c r="D399" s="17">
        <v>-3</v>
      </c>
      <c r="E399" s="17">
        <v>5</v>
      </c>
    </row>
    <row r="400" spans="1:5">
      <c r="A400" s="17">
        <v>0</v>
      </c>
      <c r="B400" s="17">
        <v>1</v>
      </c>
      <c r="C400" s="17">
        <v>6</v>
      </c>
      <c r="D400" s="17">
        <v>2</v>
      </c>
      <c r="E400" s="17">
        <v>8</v>
      </c>
    </row>
    <row r="401" spans="1:5">
      <c r="A401" s="17">
        <v>0</v>
      </c>
      <c r="B401" s="17">
        <v>1</v>
      </c>
      <c r="C401" s="17">
        <v>7</v>
      </c>
      <c r="D401" s="17">
        <v>5</v>
      </c>
      <c r="E401" s="17">
        <v>7</v>
      </c>
    </row>
    <row r="402" spans="1:5">
      <c r="A402" s="17">
        <v>0</v>
      </c>
      <c r="B402" s="17">
        <v>0</v>
      </c>
      <c r="C402" s="17">
        <v>3</v>
      </c>
      <c r="D402" s="17">
        <v>-1</v>
      </c>
      <c r="E402" s="17">
        <v>8</v>
      </c>
    </row>
    <row r="403" spans="1:5">
      <c r="A403" s="17">
        <v>1</v>
      </c>
      <c r="B403" s="17">
        <v>0</v>
      </c>
      <c r="C403" s="17">
        <v>2</v>
      </c>
      <c r="D403" s="17">
        <v>-1</v>
      </c>
      <c r="E403" s="17">
        <v>6</v>
      </c>
    </row>
    <row r="404" spans="1:5">
      <c r="A404" s="17">
        <v>1</v>
      </c>
      <c r="B404" s="17">
        <v>0</v>
      </c>
      <c r="C404" s="17">
        <v>1</v>
      </c>
      <c r="D404" s="17">
        <v>-3</v>
      </c>
      <c r="E404" s="17">
        <v>5</v>
      </c>
    </row>
    <row r="405" spans="1:5">
      <c r="A405" s="17">
        <v>1</v>
      </c>
      <c r="B405" s="17">
        <v>1</v>
      </c>
      <c r="C405" s="17">
        <v>4</v>
      </c>
      <c r="D405" s="17">
        <v>3</v>
      </c>
      <c r="E405" s="17">
        <v>6</v>
      </c>
    </row>
    <row r="406" spans="1:5">
      <c r="A406" s="17">
        <v>1</v>
      </c>
      <c r="B406" s="17">
        <v>1</v>
      </c>
      <c r="C406" s="17">
        <v>6</v>
      </c>
      <c r="D406" s="17">
        <v>6</v>
      </c>
      <c r="E406" s="17">
        <v>7</v>
      </c>
    </row>
    <row r="407" spans="1:5">
      <c r="A407" s="17">
        <v>1</v>
      </c>
      <c r="B407" s="17">
        <v>0</v>
      </c>
      <c r="C407" s="17">
        <v>0</v>
      </c>
      <c r="D407" s="17">
        <v>-5</v>
      </c>
      <c r="E407" s="17">
        <v>12</v>
      </c>
    </row>
    <row r="408" spans="1:5">
      <c r="A408" s="17">
        <v>1</v>
      </c>
      <c r="B408" s="17">
        <v>0</v>
      </c>
      <c r="C408" s="17">
        <v>5</v>
      </c>
      <c r="D408" s="17">
        <v>-4</v>
      </c>
      <c r="E408" s="17">
        <v>9</v>
      </c>
    </row>
    <row r="409" spans="1:5">
      <c r="A409" s="17">
        <v>0</v>
      </c>
      <c r="B409" s="17">
        <v>0</v>
      </c>
      <c r="C409" s="17">
        <v>7</v>
      </c>
      <c r="D409" s="17">
        <v>-2</v>
      </c>
      <c r="E409" s="17">
        <v>8</v>
      </c>
    </row>
    <row r="410" spans="1:5">
      <c r="A410" s="17">
        <v>0</v>
      </c>
      <c r="B410" s="17">
        <v>0</v>
      </c>
      <c r="C410" s="17">
        <v>2</v>
      </c>
      <c r="D410" s="17">
        <v>-1</v>
      </c>
      <c r="E410" s="17">
        <v>4</v>
      </c>
    </row>
    <row r="411" spans="1:5">
      <c r="A411" s="17">
        <v>0</v>
      </c>
      <c r="B411" s="17">
        <v>0</v>
      </c>
      <c r="C411" s="17">
        <v>5</v>
      </c>
      <c r="D411" s="17">
        <v>-1</v>
      </c>
      <c r="E411" s="17">
        <v>9</v>
      </c>
    </row>
    <row r="412" spans="1:5">
      <c r="A412" s="17">
        <v>0</v>
      </c>
      <c r="B412" s="17">
        <v>0</v>
      </c>
      <c r="C412" s="17">
        <v>3</v>
      </c>
      <c r="D412" s="17">
        <v>-9</v>
      </c>
      <c r="E412" s="17">
        <v>8</v>
      </c>
    </row>
    <row r="413" spans="1:5">
      <c r="A413" s="17">
        <v>0</v>
      </c>
      <c r="B413" s="17">
        <v>0</v>
      </c>
      <c r="C413" s="17">
        <v>6</v>
      </c>
      <c r="D413" s="17">
        <v>-3</v>
      </c>
      <c r="E413" s="17">
        <v>4</v>
      </c>
    </row>
    <row r="414" spans="1:5">
      <c r="A414" s="17">
        <v>0</v>
      </c>
      <c r="B414" s="17">
        <v>0</v>
      </c>
      <c r="C414" s="17">
        <v>3</v>
      </c>
      <c r="D414" s="17">
        <v>-1</v>
      </c>
      <c r="E414" s="17">
        <v>4</v>
      </c>
    </row>
    <row r="415" spans="1:5">
      <c r="A415" s="17">
        <v>0</v>
      </c>
      <c r="B415" s="17">
        <v>0</v>
      </c>
      <c r="C415" s="17">
        <v>2</v>
      </c>
      <c r="D415" s="17">
        <v>-7</v>
      </c>
      <c r="E415" s="17">
        <v>2</v>
      </c>
    </row>
    <row r="416" spans="1:5">
      <c r="A416" s="17">
        <v>0</v>
      </c>
      <c r="B416" s="17">
        <v>0</v>
      </c>
      <c r="C416" s="17">
        <v>6</v>
      </c>
      <c r="D416" s="17">
        <v>-2</v>
      </c>
      <c r="E416" s="17">
        <v>11</v>
      </c>
    </row>
    <row r="417" spans="1:5">
      <c r="A417" s="17">
        <v>1</v>
      </c>
      <c r="B417" s="17">
        <v>1</v>
      </c>
      <c r="C417" s="17">
        <v>13</v>
      </c>
      <c r="D417" s="17">
        <v>11</v>
      </c>
      <c r="E417" s="17">
        <v>5</v>
      </c>
    </row>
    <row r="418" spans="1:5">
      <c r="A418" s="17">
        <v>1</v>
      </c>
      <c r="B418" s="17">
        <v>1</v>
      </c>
      <c r="C418" s="17">
        <v>5</v>
      </c>
      <c r="D418" s="17">
        <v>5</v>
      </c>
      <c r="E418" s="17">
        <v>7</v>
      </c>
    </row>
    <row r="419" spans="1:5">
      <c r="A419" s="17">
        <v>1</v>
      </c>
      <c r="B419" s="17">
        <v>1</v>
      </c>
      <c r="C419" s="17">
        <v>8</v>
      </c>
      <c r="D419" s="17">
        <v>4</v>
      </c>
      <c r="E419" s="17">
        <v>9</v>
      </c>
    </row>
    <row r="420" spans="1:5">
      <c r="A420" s="17">
        <v>1</v>
      </c>
      <c r="B420" s="17">
        <v>1</v>
      </c>
      <c r="C420" s="17">
        <v>5</v>
      </c>
      <c r="D420" s="17">
        <v>3</v>
      </c>
      <c r="E420" s="17">
        <v>7</v>
      </c>
    </row>
    <row r="421" spans="1:5">
      <c r="A421" s="17">
        <v>0</v>
      </c>
      <c r="B421" s="17">
        <v>0</v>
      </c>
      <c r="C421" s="17">
        <v>2</v>
      </c>
      <c r="D421" s="17">
        <v>-6</v>
      </c>
      <c r="E421" s="17">
        <v>7</v>
      </c>
    </row>
    <row r="422" spans="1:5">
      <c r="A422" s="17">
        <v>0</v>
      </c>
      <c r="B422" s="17">
        <v>1</v>
      </c>
      <c r="C422" s="17">
        <v>9</v>
      </c>
      <c r="D422" s="17">
        <v>3</v>
      </c>
      <c r="E422" s="17">
        <v>10</v>
      </c>
    </row>
    <row r="423" spans="1:5">
      <c r="A423" s="17">
        <v>0</v>
      </c>
      <c r="B423" s="17">
        <v>1</v>
      </c>
      <c r="C423" s="17">
        <v>6</v>
      </c>
      <c r="D423" s="17">
        <v>4</v>
      </c>
      <c r="E423" s="17">
        <v>6</v>
      </c>
    </row>
    <row r="424" spans="1:5">
      <c r="A424" s="17">
        <v>0</v>
      </c>
      <c r="B424" s="17">
        <v>1</v>
      </c>
      <c r="C424" s="17">
        <v>5</v>
      </c>
      <c r="D424" s="17">
        <v>3</v>
      </c>
      <c r="E424" s="17">
        <v>5</v>
      </c>
    </row>
    <row r="425" spans="1:5">
      <c r="A425" s="17">
        <v>0</v>
      </c>
      <c r="B425" s="17">
        <v>0</v>
      </c>
      <c r="C425" s="17">
        <v>2</v>
      </c>
      <c r="D425" s="17">
        <v>-1</v>
      </c>
      <c r="E425" s="17">
        <v>9</v>
      </c>
    </row>
    <row r="426" spans="1:5">
      <c r="A426" s="17">
        <v>0</v>
      </c>
      <c r="B426" s="17">
        <v>0</v>
      </c>
      <c r="C426" s="17">
        <v>11</v>
      </c>
      <c r="D426" s="17">
        <v>-3</v>
      </c>
      <c r="E426" s="17">
        <v>10</v>
      </c>
    </row>
    <row r="427" spans="1:5">
      <c r="A427" s="17">
        <v>1</v>
      </c>
      <c r="B427" s="17">
        <v>1</v>
      </c>
      <c r="C427" s="17">
        <v>5</v>
      </c>
      <c r="D427" s="17">
        <v>1</v>
      </c>
      <c r="E427" s="17">
        <v>9</v>
      </c>
    </row>
    <row r="428" spans="1:5">
      <c r="A428" s="17">
        <v>1</v>
      </c>
      <c r="B428" s="17">
        <v>0</v>
      </c>
      <c r="C428" s="17">
        <v>4</v>
      </c>
      <c r="D428" s="17">
        <v>-7</v>
      </c>
      <c r="E428" s="17">
        <v>7</v>
      </c>
    </row>
    <row r="429" spans="1:5">
      <c r="A429" s="17">
        <v>1</v>
      </c>
      <c r="B429" s="17">
        <v>0</v>
      </c>
      <c r="C429" s="17">
        <v>2</v>
      </c>
      <c r="D429" s="17">
        <v>-2</v>
      </c>
      <c r="E429" s="17">
        <v>5</v>
      </c>
    </row>
    <row r="430" spans="1:5">
      <c r="A430" s="17">
        <v>1</v>
      </c>
      <c r="B430" s="17">
        <v>1</v>
      </c>
      <c r="C430" s="17">
        <v>5</v>
      </c>
      <c r="D430" s="17">
        <v>5</v>
      </c>
      <c r="E430" s="17">
        <v>7</v>
      </c>
    </row>
    <row r="431" spans="1:5">
      <c r="A431" s="17">
        <v>1</v>
      </c>
      <c r="B431" s="17">
        <v>0</v>
      </c>
      <c r="C431" s="17">
        <v>5</v>
      </c>
      <c r="D431" s="17">
        <v>-3</v>
      </c>
      <c r="E431" s="17">
        <v>8</v>
      </c>
    </row>
    <row r="432" spans="1:5">
      <c r="A432" s="17">
        <v>1</v>
      </c>
      <c r="B432" s="17">
        <v>0</v>
      </c>
      <c r="C432" s="17">
        <v>12</v>
      </c>
      <c r="D432" s="17">
        <v>-2</v>
      </c>
      <c r="E432" s="17">
        <v>14</v>
      </c>
    </row>
    <row r="433" spans="1:5">
      <c r="A433" s="17">
        <v>1</v>
      </c>
      <c r="B433" s="17">
        <v>1</v>
      </c>
      <c r="C433" s="17">
        <v>9</v>
      </c>
      <c r="D433" s="17">
        <v>5</v>
      </c>
      <c r="E433" s="17">
        <v>7</v>
      </c>
    </row>
    <row r="434" spans="1:5">
      <c r="A434" s="17">
        <v>0</v>
      </c>
      <c r="B434" s="17">
        <v>0</v>
      </c>
      <c r="C434" s="17">
        <v>1</v>
      </c>
      <c r="D434" s="17">
        <v>-3</v>
      </c>
      <c r="E434" s="17">
        <v>8</v>
      </c>
    </row>
    <row r="435" spans="1:5">
      <c r="A435" s="17">
        <v>0</v>
      </c>
      <c r="B435" s="17">
        <v>1</v>
      </c>
      <c r="C435" s="17">
        <v>5</v>
      </c>
      <c r="D435" s="17">
        <v>4</v>
      </c>
      <c r="E435" s="17">
        <v>3</v>
      </c>
    </row>
    <row r="436" spans="1:5">
      <c r="A436" s="17">
        <v>0</v>
      </c>
      <c r="B436" s="17">
        <v>0</v>
      </c>
      <c r="C436" s="17">
        <v>2</v>
      </c>
      <c r="D436" s="17">
        <v>-4</v>
      </c>
      <c r="E436" s="17">
        <v>8</v>
      </c>
    </row>
    <row r="437" spans="1:5">
      <c r="A437" s="17">
        <v>0</v>
      </c>
      <c r="B437" s="17">
        <v>1</v>
      </c>
      <c r="C437" s="17">
        <v>5</v>
      </c>
      <c r="D437" s="17">
        <v>3</v>
      </c>
      <c r="E437" s="17">
        <v>4</v>
      </c>
    </row>
    <row r="438" spans="1:5">
      <c r="A438" s="17">
        <v>0</v>
      </c>
      <c r="B438" s="17">
        <v>0</v>
      </c>
      <c r="C438" s="17">
        <v>4</v>
      </c>
      <c r="D438" s="17">
        <v>-4</v>
      </c>
      <c r="E438" s="17">
        <v>13</v>
      </c>
    </row>
    <row r="439" spans="1:5">
      <c r="A439" s="17">
        <v>0</v>
      </c>
      <c r="B439" s="17">
        <v>0</v>
      </c>
      <c r="C439" s="17">
        <v>7</v>
      </c>
      <c r="D439" s="17">
        <v>-3</v>
      </c>
      <c r="E439" s="17">
        <v>9</v>
      </c>
    </row>
    <row r="440" spans="1:5">
      <c r="A440" s="17">
        <v>0</v>
      </c>
      <c r="B440" s="17">
        <v>1</v>
      </c>
      <c r="C440" s="17">
        <v>5</v>
      </c>
      <c r="D440" s="17">
        <v>3</v>
      </c>
      <c r="E440" s="17">
        <v>6</v>
      </c>
    </row>
    <row r="441" spans="1:5">
      <c r="A441" s="17">
        <v>0</v>
      </c>
      <c r="B441" s="17">
        <v>1</v>
      </c>
      <c r="C441" s="17">
        <v>4</v>
      </c>
      <c r="D441" s="17">
        <v>2</v>
      </c>
      <c r="E441" s="17">
        <v>12</v>
      </c>
    </row>
    <row r="442" spans="1:5">
      <c r="A442" s="17">
        <v>0</v>
      </c>
      <c r="B442" s="17">
        <v>1</v>
      </c>
      <c r="C442" s="17">
        <v>4</v>
      </c>
      <c r="D442" s="17">
        <v>4</v>
      </c>
      <c r="E442" s="17">
        <v>9</v>
      </c>
    </row>
    <row r="443" spans="1:5">
      <c r="A443" s="17">
        <v>1</v>
      </c>
      <c r="B443" s="17">
        <v>1</v>
      </c>
      <c r="C443" s="17">
        <v>13</v>
      </c>
      <c r="D443" s="17">
        <v>5</v>
      </c>
      <c r="E443" s="17">
        <v>9</v>
      </c>
    </row>
    <row r="444" spans="1:5">
      <c r="A444" s="17">
        <v>1</v>
      </c>
      <c r="B444" s="17">
        <v>1</v>
      </c>
      <c r="C444" s="17">
        <v>7</v>
      </c>
      <c r="D444" s="17">
        <v>2</v>
      </c>
      <c r="E444" s="17">
        <v>10</v>
      </c>
    </row>
    <row r="445" spans="1:5">
      <c r="A445" s="17">
        <v>1</v>
      </c>
      <c r="B445" s="17">
        <v>0</v>
      </c>
      <c r="C445" s="17">
        <v>1</v>
      </c>
      <c r="D445" s="17">
        <v>-5</v>
      </c>
      <c r="E445" s="17">
        <v>6</v>
      </c>
    </row>
    <row r="446" spans="1:5">
      <c r="A446" s="17">
        <v>1</v>
      </c>
      <c r="B446" s="17">
        <v>0</v>
      </c>
      <c r="C446" s="17">
        <v>6</v>
      </c>
      <c r="D446" s="17">
        <v>-5</v>
      </c>
      <c r="E446" s="17">
        <v>12</v>
      </c>
    </row>
    <row r="447" spans="1:5">
      <c r="A447" s="17">
        <v>1</v>
      </c>
      <c r="B447" s="17">
        <v>1</v>
      </c>
      <c r="C447" s="17">
        <v>3</v>
      </c>
      <c r="D447" s="17">
        <v>1</v>
      </c>
      <c r="E447" s="17">
        <v>10</v>
      </c>
    </row>
    <row r="448" spans="1:5">
      <c r="A448" s="17">
        <v>1</v>
      </c>
      <c r="B448" s="17">
        <v>0</v>
      </c>
      <c r="C448" s="17">
        <v>3</v>
      </c>
      <c r="D448" s="17">
        <v>-1</v>
      </c>
      <c r="E448" s="17">
        <v>13</v>
      </c>
    </row>
    <row r="449" spans="1:5">
      <c r="A449" s="17">
        <v>1</v>
      </c>
      <c r="B449" s="17">
        <v>1</v>
      </c>
      <c r="C449" s="17">
        <v>4</v>
      </c>
      <c r="D449" s="17">
        <v>1</v>
      </c>
      <c r="E449" s="17">
        <v>9</v>
      </c>
    </row>
    <row r="450" spans="1:5">
      <c r="A450" s="17">
        <v>1</v>
      </c>
      <c r="B450" s="17">
        <v>1</v>
      </c>
      <c r="C450" s="17">
        <v>9</v>
      </c>
      <c r="D450" s="17">
        <v>5</v>
      </c>
      <c r="E450" s="17">
        <v>9</v>
      </c>
    </row>
    <row r="451" spans="1:5">
      <c r="A451" s="17">
        <v>1</v>
      </c>
      <c r="B451" s="17">
        <v>1</v>
      </c>
      <c r="C451" s="17">
        <v>8</v>
      </c>
      <c r="D451" s="17">
        <v>3</v>
      </c>
      <c r="E451" s="17">
        <v>3</v>
      </c>
    </row>
    <row r="452" spans="1:5">
      <c r="A452" s="17">
        <v>1</v>
      </c>
      <c r="B452" s="17">
        <v>1</v>
      </c>
      <c r="C452" s="17">
        <v>10</v>
      </c>
      <c r="D452" s="17">
        <v>7</v>
      </c>
      <c r="E452" s="17">
        <v>7</v>
      </c>
    </row>
    <row r="453" spans="1:5">
      <c r="A453" s="17">
        <v>0</v>
      </c>
      <c r="B453" s="17">
        <v>1</v>
      </c>
      <c r="C453" s="17">
        <v>7</v>
      </c>
      <c r="D453" s="17">
        <v>2</v>
      </c>
      <c r="E453" s="17">
        <v>9</v>
      </c>
    </row>
    <row r="454" spans="1:5">
      <c r="A454" s="17">
        <v>0</v>
      </c>
      <c r="B454" s="17">
        <v>1</v>
      </c>
      <c r="C454" s="17">
        <v>8</v>
      </c>
      <c r="D454" s="17">
        <v>1</v>
      </c>
      <c r="E454" s="17">
        <v>5</v>
      </c>
    </row>
    <row r="455" spans="1:5">
      <c r="A455" s="17">
        <v>0</v>
      </c>
      <c r="B455" s="17">
        <v>1</v>
      </c>
      <c r="C455" s="17">
        <v>4</v>
      </c>
      <c r="D455" s="17">
        <v>1</v>
      </c>
      <c r="E455" s="17">
        <v>6</v>
      </c>
    </row>
    <row r="456" spans="1:5">
      <c r="A456" s="17">
        <v>0</v>
      </c>
      <c r="B456" s="17">
        <v>1</v>
      </c>
      <c r="C456" s="17">
        <v>4</v>
      </c>
      <c r="D456" s="17">
        <v>1</v>
      </c>
      <c r="E456" s="17">
        <v>7</v>
      </c>
    </row>
    <row r="457" spans="1:5">
      <c r="A457" s="17">
        <v>0</v>
      </c>
      <c r="B457" s="17">
        <v>1</v>
      </c>
      <c r="C457" s="17">
        <v>10</v>
      </c>
      <c r="D457" s="17">
        <v>6</v>
      </c>
      <c r="E457" s="17">
        <v>5</v>
      </c>
    </row>
    <row r="458" spans="1:5">
      <c r="A458" s="17">
        <v>0</v>
      </c>
      <c r="B458" s="17">
        <v>1</v>
      </c>
      <c r="C458" s="17">
        <v>9</v>
      </c>
      <c r="D458" s="17">
        <v>2</v>
      </c>
      <c r="E458" s="17">
        <v>9</v>
      </c>
    </row>
    <row r="459" spans="1:5">
      <c r="A459" s="17">
        <v>1</v>
      </c>
      <c r="B459" s="17">
        <v>0</v>
      </c>
      <c r="C459" s="17">
        <v>2</v>
      </c>
      <c r="D459" s="17">
        <v>-1</v>
      </c>
      <c r="E459" s="17">
        <v>8</v>
      </c>
    </row>
    <row r="460" spans="1:5">
      <c r="A460" s="17">
        <v>1</v>
      </c>
      <c r="B460" s="17">
        <v>0</v>
      </c>
      <c r="C460" s="17">
        <v>3</v>
      </c>
      <c r="D460" s="17">
        <v>-1</v>
      </c>
      <c r="E460" s="17">
        <v>8</v>
      </c>
    </row>
    <row r="461" spans="1:5">
      <c r="A461" s="17">
        <v>1</v>
      </c>
      <c r="B461" s="17">
        <v>0</v>
      </c>
      <c r="C461" s="17">
        <v>4</v>
      </c>
      <c r="D461" s="17">
        <v>-2</v>
      </c>
      <c r="E461" s="17">
        <v>10</v>
      </c>
    </row>
    <row r="462" spans="1:5">
      <c r="A462" s="17">
        <v>1</v>
      </c>
      <c r="B462" s="17">
        <v>1</v>
      </c>
      <c r="C462" s="17">
        <v>5</v>
      </c>
      <c r="D462" s="17">
        <v>5</v>
      </c>
      <c r="E462" s="17">
        <v>8</v>
      </c>
    </row>
    <row r="463" spans="1:5">
      <c r="A463" s="17">
        <v>1</v>
      </c>
      <c r="B463" s="17">
        <v>1</v>
      </c>
      <c r="C463" s="17">
        <v>9</v>
      </c>
      <c r="D463" s="17">
        <v>6</v>
      </c>
      <c r="E463" s="17">
        <v>10</v>
      </c>
    </row>
    <row r="464" spans="1:5">
      <c r="A464" s="17">
        <v>1</v>
      </c>
      <c r="B464" s="17">
        <v>0</v>
      </c>
      <c r="C464" s="17">
        <v>2</v>
      </c>
      <c r="D464" s="17">
        <v>-2</v>
      </c>
      <c r="E464" s="17">
        <v>7</v>
      </c>
    </row>
    <row r="465" spans="1:5">
      <c r="A465" s="17">
        <v>0</v>
      </c>
      <c r="B465" s="17">
        <v>1</v>
      </c>
      <c r="C465" s="17">
        <v>9</v>
      </c>
      <c r="D465" s="17">
        <v>6</v>
      </c>
      <c r="E465" s="17">
        <v>8</v>
      </c>
    </row>
    <row r="466" spans="1:5">
      <c r="A466" s="17">
        <v>0</v>
      </c>
      <c r="B466" s="17">
        <v>0</v>
      </c>
      <c r="C466" s="17">
        <v>1</v>
      </c>
      <c r="D466" s="17">
        <v>-2</v>
      </c>
      <c r="E466" s="17">
        <v>3</v>
      </c>
    </row>
    <row r="467" spans="1:5">
      <c r="A467" s="17">
        <v>0</v>
      </c>
      <c r="B467" s="17">
        <v>1</v>
      </c>
      <c r="C467" s="17">
        <v>3</v>
      </c>
      <c r="D467" s="17">
        <v>2</v>
      </c>
      <c r="E467" s="17">
        <v>7</v>
      </c>
    </row>
    <row r="468" spans="1:5">
      <c r="A468" s="17">
        <v>0</v>
      </c>
      <c r="B468" s="17">
        <v>0</v>
      </c>
      <c r="C468" s="17">
        <v>3</v>
      </c>
      <c r="D468" s="17">
        <v>-11</v>
      </c>
      <c r="E468" s="17">
        <v>10</v>
      </c>
    </row>
    <row r="469" spans="1:5">
      <c r="A469" s="17">
        <v>0</v>
      </c>
      <c r="B469" s="17">
        <v>1</v>
      </c>
      <c r="C469" s="17">
        <v>6</v>
      </c>
      <c r="D469" s="17">
        <v>5</v>
      </c>
      <c r="E469" s="17">
        <v>13</v>
      </c>
    </row>
    <row r="470" spans="1:5">
      <c r="A470" s="17">
        <v>0</v>
      </c>
      <c r="B470" s="17">
        <v>1</v>
      </c>
      <c r="C470" s="17">
        <v>7</v>
      </c>
      <c r="D470" s="17">
        <v>6</v>
      </c>
      <c r="E470" s="17">
        <v>9</v>
      </c>
    </row>
    <row r="471" spans="1:5">
      <c r="A471" s="17">
        <v>0</v>
      </c>
      <c r="B471" s="17">
        <v>0</v>
      </c>
      <c r="C471" s="17">
        <v>3</v>
      </c>
      <c r="D471" s="17">
        <v>-3</v>
      </c>
      <c r="E471" s="17">
        <v>7</v>
      </c>
    </row>
    <row r="472" spans="1:5">
      <c r="A472" s="17">
        <v>1</v>
      </c>
      <c r="B472" s="17">
        <v>1</v>
      </c>
      <c r="C472" s="17">
        <v>12</v>
      </c>
      <c r="D472" s="17">
        <v>7</v>
      </c>
      <c r="E472" s="17">
        <v>5</v>
      </c>
    </row>
    <row r="473" spans="1:5">
      <c r="A473" s="17">
        <v>1</v>
      </c>
      <c r="B473" s="17">
        <v>0</v>
      </c>
      <c r="C473" s="17">
        <v>3</v>
      </c>
      <c r="D473" s="17">
        <v>-5</v>
      </c>
      <c r="E473" s="17">
        <v>6</v>
      </c>
    </row>
    <row r="474" spans="1:5">
      <c r="A474" s="17">
        <v>1</v>
      </c>
      <c r="B474" s="17">
        <v>0</v>
      </c>
      <c r="C474" s="17">
        <v>4</v>
      </c>
      <c r="D474" s="17">
        <v>-4</v>
      </c>
      <c r="E474" s="17">
        <v>8</v>
      </c>
    </row>
    <row r="475" spans="1:5">
      <c r="A475" s="17">
        <v>1</v>
      </c>
      <c r="B475" s="17">
        <v>0</v>
      </c>
      <c r="C475" s="17">
        <v>3</v>
      </c>
      <c r="D475" s="17">
        <v>-10</v>
      </c>
      <c r="E475" s="17">
        <v>5</v>
      </c>
    </row>
    <row r="476" spans="1:5">
      <c r="A476" s="17">
        <v>1</v>
      </c>
      <c r="B476" s="17">
        <v>1</v>
      </c>
      <c r="C476" s="17">
        <v>3</v>
      </c>
      <c r="D476" s="17">
        <v>2</v>
      </c>
      <c r="E476" s="17">
        <v>6</v>
      </c>
    </row>
    <row r="477" spans="1:5">
      <c r="A477" s="17">
        <v>1</v>
      </c>
      <c r="B477" s="17">
        <v>1</v>
      </c>
      <c r="C477" s="17">
        <v>12</v>
      </c>
      <c r="D477" s="17">
        <v>3</v>
      </c>
      <c r="E477" s="17">
        <v>7</v>
      </c>
    </row>
    <row r="478" spans="1:5">
      <c r="A478" s="17">
        <v>1</v>
      </c>
      <c r="B478" s="17">
        <v>1</v>
      </c>
      <c r="C478" s="17">
        <v>6</v>
      </c>
      <c r="D478" s="17">
        <v>2</v>
      </c>
      <c r="E478" s="17">
        <v>9</v>
      </c>
    </row>
    <row r="479" spans="1:5">
      <c r="A479" s="17">
        <v>1</v>
      </c>
      <c r="B479" s="17">
        <v>1</v>
      </c>
      <c r="C479" s="17">
        <v>6</v>
      </c>
      <c r="D479" s="17">
        <v>1</v>
      </c>
      <c r="E479" s="17">
        <v>4</v>
      </c>
    </row>
    <row r="480" spans="1:5">
      <c r="A480" s="17">
        <v>1</v>
      </c>
      <c r="B480" s="17">
        <v>1</v>
      </c>
      <c r="C480" s="17">
        <v>6</v>
      </c>
      <c r="D480" s="17">
        <v>3</v>
      </c>
      <c r="E480" s="17">
        <v>12</v>
      </c>
    </row>
    <row r="481" spans="1:5">
      <c r="A481" s="17">
        <v>1</v>
      </c>
      <c r="B481" s="17">
        <v>1</v>
      </c>
      <c r="C481" s="17">
        <v>10</v>
      </c>
      <c r="D481" s="17">
        <v>5</v>
      </c>
      <c r="E481" s="17">
        <v>11</v>
      </c>
    </row>
    <row r="482" spans="1:5">
      <c r="A482" s="17">
        <v>0</v>
      </c>
      <c r="B482" s="17">
        <v>1</v>
      </c>
      <c r="C482" s="17">
        <v>4</v>
      </c>
      <c r="D482" s="17">
        <v>1</v>
      </c>
      <c r="E482" s="17">
        <v>8</v>
      </c>
    </row>
    <row r="483" spans="1:5">
      <c r="A483" s="17">
        <v>0</v>
      </c>
      <c r="B483" s="17">
        <v>0</v>
      </c>
      <c r="C483" s="17">
        <v>4</v>
      </c>
      <c r="D483" s="17">
        <v>-1</v>
      </c>
      <c r="E483" s="17">
        <v>10</v>
      </c>
    </row>
    <row r="484" spans="1:5">
      <c r="A484" s="17">
        <v>0</v>
      </c>
      <c r="B484" s="17">
        <v>0</v>
      </c>
      <c r="C484" s="17">
        <v>4</v>
      </c>
      <c r="D484" s="17">
        <v>-1</v>
      </c>
      <c r="E484" s="17">
        <v>9</v>
      </c>
    </row>
    <row r="485" spans="1:5">
      <c r="A485" s="17">
        <v>0</v>
      </c>
      <c r="B485" s="17">
        <v>0</v>
      </c>
      <c r="C485" s="17">
        <v>1</v>
      </c>
      <c r="D485" s="17">
        <v>-5</v>
      </c>
      <c r="E485" s="17">
        <v>3</v>
      </c>
    </row>
    <row r="486" spans="1:5">
      <c r="A486" s="17">
        <v>0</v>
      </c>
      <c r="B486" s="17">
        <v>1</v>
      </c>
      <c r="C486" s="17">
        <v>11</v>
      </c>
      <c r="D486" s="17">
        <v>3</v>
      </c>
      <c r="E486" s="17">
        <v>8</v>
      </c>
    </row>
    <row r="487" spans="1:5">
      <c r="A487" s="17">
        <v>0</v>
      </c>
      <c r="B487" s="17">
        <v>1</v>
      </c>
      <c r="C487" s="17">
        <v>12</v>
      </c>
      <c r="D487" s="17">
        <v>6</v>
      </c>
      <c r="E487" s="17">
        <v>5</v>
      </c>
    </row>
    <row r="488" spans="1:5">
      <c r="A488" s="17">
        <v>0</v>
      </c>
      <c r="B488" s="17">
        <v>0</v>
      </c>
      <c r="C488" s="17">
        <v>1</v>
      </c>
      <c r="D488" s="17">
        <v>-4</v>
      </c>
      <c r="E488" s="17">
        <v>5</v>
      </c>
    </row>
  </sheetData>
  <sortState ref="J16:K19">
    <sortCondition descending="1" ref="K11:K14"/>
  </sortState>
  <mergeCells count="4">
    <mergeCell ref="H1:M1"/>
    <mergeCell ref="O1:V1"/>
    <mergeCell ref="A1:E1"/>
    <mergeCell ref="H9:L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 Data</vt:lpstr>
      <vt:lpstr>Data Analysis</vt:lpstr>
    </vt:vector>
  </TitlesOfParts>
  <Company>U.S.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Christopher.Anderson</dc:creator>
  <cp:lastModifiedBy>Christopher.Anderson</cp:lastModifiedBy>
  <dcterms:created xsi:type="dcterms:W3CDTF">2011-05-10T16:25:41Z</dcterms:created>
  <dcterms:modified xsi:type="dcterms:W3CDTF">2011-05-18T20:52:27Z</dcterms:modified>
</cp:coreProperties>
</file>