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bittner\Desktop\School Budget release\Feb. 9\"/>
    </mc:Choice>
  </mc:AlternateContent>
  <bookViews>
    <workbookView xWindow="0" yWindow="0" windowWidth="25200" windowHeight="11985"/>
  </bookViews>
  <sheets>
    <sheet name="Funding Adjustments" sheetId="1" r:id="rId1"/>
    <sheet name="Notes" sheetId="2" r:id="rId2"/>
  </sheets>
  <definedNames>
    <definedName name="_xlnm._FilterDatabase" localSheetId="0" hidden="1">'Funding Adjustments'!$A$3:$T$521</definedName>
    <definedName name="_xlnm.Print_Titles" localSheetId="0">'Funding Adjustments'!$3:$3</definedName>
  </definedNames>
  <calcPr calcId="152511"/>
</workbook>
</file>

<file path=xl/calcChain.xml><?xml version="1.0" encoding="utf-8"?>
<calcChain xmlns="http://schemas.openxmlformats.org/spreadsheetml/2006/main">
  <c r="I2" i="1" l="1"/>
  <c r="H2" i="1"/>
  <c r="G2" i="1"/>
  <c r="F2" i="1"/>
  <c r="E2" i="1"/>
  <c r="L2" i="1"/>
  <c r="M2" i="1"/>
  <c r="N2" i="1"/>
  <c r="O2" i="1"/>
  <c r="R2" i="1"/>
  <c r="Q2" i="1"/>
  <c r="P2" i="1"/>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2" i="1" l="1"/>
  <c r="S374" i="1" l="1"/>
  <c r="T374" i="1" s="1"/>
  <c r="S437" i="1"/>
  <c r="T437" i="1" s="1"/>
  <c r="S247" i="1"/>
  <c r="T247" i="1" s="1"/>
  <c r="S518" i="1"/>
  <c r="T518" i="1" s="1"/>
  <c r="S304" i="1"/>
  <c r="T304" i="1" s="1"/>
  <c r="S469" i="1"/>
  <c r="T469" i="1" s="1"/>
  <c r="S141" i="1"/>
  <c r="T141" i="1" s="1"/>
  <c r="S358" i="1"/>
  <c r="T358" i="1" s="1"/>
  <c r="S44" i="1"/>
  <c r="T44" i="1" s="1"/>
  <c r="S339" i="1"/>
  <c r="T339" i="1" s="1"/>
  <c r="S116" i="1"/>
  <c r="T116" i="1" s="1"/>
  <c r="S85" i="1"/>
  <c r="T85" i="1" s="1"/>
  <c r="S383" i="1"/>
  <c r="T383" i="1" s="1"/>
  <c r="S124" i="1"/>
  <c r="T124" i="1" s="1"/>
  <c r="S233" i="1"/>
  <c r="T233" i="1" s="1"/>
  <c r="S225" i="1"/>
  <c r="T225" i="1" s="1"/>
  <c r="S283" i="1"/>
  <c r="T283" i="1" s="1"/>
  <c r="S250" i="1"/>
  <c r="T250" i="1" s="1"/>
  <c r="S453" i="1"/>
  <c r="T453" i="1" s="1"/>
  <c r="S77" i="1"/>
  <c r="T77" i="1" s="1"/>
  <c r="S145" i="1"/>
  <c r="T145" i="1" s="1"/>
  <c r="S212" i="1"/>
  <c r="T212" i="1" s="1"/>
  <c r="S74" i="1"/>
  <c r="T74" i="1" s="1"/>
  <c r="S319" i="1"/>
  <c r="T319" i="1" s="1"/>
  <c r="S175" i="1"/>
  <c r="T175" i="1" s="1"/>
  <c r="S81" i="1"/>
  <c r="T81" i="1" s="1"/>
  <c r="S129" i="1"/>
  <c r="T129" i="1" s="1"/>
  <c r="S331" i="1"/>
  <c r="T331" i="1" s="1"/>
  <c r="S196" i="1"/>
  <c r="T196" i="1" s="1"/>
  <c r="S430" i="1"/>
  <c r="T430" i="1" s="1"/>
  <c r="S134" i="1"/>
  <c r="T134" i="1" s="1"/>
  <c r="S131" i="1"/>
  <c r="T131" i="1" s="1"/>
  <c r="S375" i="1"/>
  <c r="T375" i="1" s="1"/>
  <c r="S217" i="1"/>
  <c r="T217" i="1" s="1"/>
  <c r="S132" i="1"/>
  <c r="T132" i="1" s="1"/>
  <c r="S289" i="1"/>
  <c r="T289" i="1" s="1"/>
  <c r="S73" i="1"/>
  <c r="T73" i="1" s="1"/>
  <c r="S392" i="1"/>
  <c r="T392" i="1" s="1"/>
  <c r="S438" i="1"/>
  <c r="T438" i="1" s="1"/>
  <c r="S84" i="1"/>
  <c r="T84" i="1" s="1"/>
  <c r="S446" i="1"/>
  <c r="T446" i="1" s="1"/>
  <c r="S521" i="1"/>
  <c r="T521" i="1" s="1"/>
  <c r="S136" i="1"/>
  <c r="T136" i="1" s="1"/>
  <c r="S200" i="1"/>
  <c r="T200" i="1" s="1"/>
  <c r="S269" i="1"/>
  <c r="T269" i="1" s="1"/>
  <c r="S150" i="1"/>
  <c r="T150" i="1" s="1"/>
  <c r="S328" i="1"/>
  <c r="T328" i="1" s="1"/>
  <c r="S11" i="1"/>
  <c r="T11" i="1" s="1"/>
  <c r="S60" i="1"/>
  <c r="T60" i="1" s="1"/>
  <c r="S378" i="1"/>
  <c r="T378" i="1" s="1"/>
  <c r="S282" i="1"/>
  <c r="T282" i="1" s="1"/>
  <c r="S258" i="1"/>
  <c r="T258" i="1" s="1"/>
  <c r="S191" i="1"/>
  <c r="T191" i="1" s="1"/>
  <c r="S29" i="1"/>
  <c r="T29" i="1" s="1"/>
  <c r="S47" i="1"/>
  <c r="T47" i="1" s="1"/>
  <c r="S226" i="1"/>
  <c r="T226" i="1" s="1"/>
  <c r="S441" i="1"/>
  <c r="T441" i="1" s="1"/>
  <c r="S389" i="1"/>
  <c r="T389" i="1" s="1"/>
  <c r="S213" i="1"/>
  <c r="T213" i="1" s="1"/>
  <c r="S26" i="1"/>
  <c r="T26" i="1" s="1"/>
  <c r="S423" i="1"/>
  <c r="T423" i="1" s="1"/>
  <c r="S380" i="1"/>
  <c r="T380" i="1" s="1"/>
  <c r="S487" i="1"/>
  <c r="T487" i="1" s="1"/>
  <c r="S475" i="1"/>
  <c r="T475" i="1" s="1"/>
  <c r="S368" i="1"/>
  <c r="T368" i="1" s="1"/>
  <c r="S183" i="1"/>
  <c r="T183" i="1" s="1"/>
  <c r="S130" i="1"/>
  <c r="T130" i="1" s="1"/>
  <c r="S149" i="1"/>
  <c r="T149" i="1" s="1"/>
  <c r="S69" i="1"/>
  <c r="T69" i="1" s="1"/>
  <c r="S127" i="1"/>
  <c r="T127" i="1" s="1"/>
  <c r="S404" i="1"/>
  <c r="T404" i="1" s="1"/>
  <c r="S395" i="1"/>
  <c r="T395" i="1" s="1"/>
  <c r="S360" i="1"/>
  <c r="T360" i="1" s="1"/>
  <c r="S359" i="1"/>
  <c r="T359" i="1" s="1"/>
  <c r="S420" i="1"/>
  <c r="T420" i="1" s="1"/>
  <c r="S223" i="1"/>
  <c r="T223" i="1" s="1"/>
  <c r="S97" i="1"/>
  <c r="T97" i="1" s="1"/>
  <c r="S229" i="1"/>
  <c r="T229" i="1" s="1"/>
  <c r="S32" i="1"/>
  <c r="T32" i="1" s="1"/>
  <c r="S152" i="1"/>
  <c r="T152" i="1" s="1"/>
  <c r="S163" i="1"/>
  <c r="T163" i="1" s="1"/>
  <c r="S336" i="1"/>
  <c r="T336" i="1" s="1"/>
  <c r="S512" i="1"/>
  <c r="T512" i="1" s="1"/>
  <c r="S355" i="1"/>
  <c r="T355" i="1" s="1"/>
  <c r="S444" i="1"/>
  <c r="T444" i="1" s="1"/>
  <c r="S151" i="1"/>
  <c r="T151" i="1" s="1"/>
  <c r="S7" i="1"/>
  <c r="T7" i="1" s="1"/>
  <c r="S350" i="1"/>
  <c r="T350" i="1" s="1"/>
  <c r="S307" i="1"/>
  <c r="T307" i="1" s="1"/>
  <c r="S13" i="1"/>
  <c r="T13" i="1" s="1"/>
  <c r="S98" i="1"/>
  <c r="T98" i="1" s="1"/>
  <c r="S376" i="1"/>
  <c r="T376" i="1" s="1"/>
  <c r="S106" i="1"/>
  <c r="T106" i="1" s="1"/>
  <c r="S216" i="1"/>
  <c r="T216" i="1" s="1"/>
  <c r="S246" i="1"/>
  <c r="T246" i="1" s="1"/>
  <c r="S41" i="1"/>
  <c r="T41" i="1" s="1"/>
  <c r="S505" i="1"/>
  <c r="T505" i="1" s="1"/>
  <c r="S320" i="1"/>
  <c r="T320" i="1" s="1"/>
  <c r="S410" i="1"/>
  <c r="T410" i="1" s="1"/>
  <c r="S56" i="1"/>
  <c r="T56" i="1" s="1"/>
  <c r="S188" i="1"/>
  <c r="T188" i="1" s="1"/>
  <c r="S499" i="1"/>
  <c r="T499" i="1" s="1"/>
  <c r="S464" i="1"/>
  <c r="T464" i="1" s="1"/>
  <c r="S266" i="1"/>
  <c r="T266" i="1" s="1"/>
  <c r="S458" i="1"/>
  <c r="T458" i="1" s="1"/>
  <c r="S253" i="1"/>
  <c r="T253" i="1" s="1"/>
  <c r="S400" i="1"/>
  <c r="T400" i="1" s="1"/>
  <c r="S82" i="1"/>
  <c r="T82" i="1" s="1"/>
  <c r="S342" i="1"/>
  <c r="T342" i="1" s="1"/>
  <c r="S45" i="1"/>
  <c r="T45" i="1" s="1"/>
  <c r="S110" i="1"/>
  <c r="T110" i="1" s="1"/>
  <c r="S315" i="1"/>
  <c r="T315" i="1" s="1"/>
  <c r="S179" i="1"/>
  <c r="T179" i="1" s="1"/>
  <c r="S167" i="1"/>
  <c r="T167" i="1" s="1"/>
  <c r="S123" i="1"/>
  <c r="T123" i="1" s="1"/>
  <c r="S296" i="1"/>
  <c r="T296" i="1" s="1"/>
  <c r="S208" i="1"/>
  <c r="T208" i="1" s="1"/>
  <c r="S290" i="1"/>
  <c r="T290" i="1" s="1"/>
  <c r="S161" i="1"/>
  <c r="T161" i="1" s="1"/>
  <c r="S519" i="1"/>
  <c r="T519" i="1" s="1"/>
  <c r="S68" i="1"/>
  <c r="T68" i="1" s="1"/>
  <c r="S57" i="1"/>
  <c r="T57" i="1" s="1"/>
  <c r="S425" i="1"/>
  <c r="T425" i="1" s="1"/>
  <c r="S450" i="1"/>
  <c r="T450" i="1" s="1"/>
  <c r="S154" i="1"/>
  <c r="T154" i="1" s="1"/>
  <c r="S125" i="1"/>
  <c r="T125" i="1" s="1"/>
  <c r="S354" i="1"/>
  <c r="T354" i="1" s="1"/>
  <c r="S55" i="1"/>
  <c r="T55" i="1" s="1"/>
  <c r="S281" i="1"/>
  <c r="T281" i="1" s="1"/>
  <c r="S422" i="1"/>
  <c r="T422" i="1" s="1"/>
  <c r="S215" i="1"/>
  <c r="T215" i="1" s="1"/>
  <c r="S293" i="1"/>
  <c r="T293" i="1" s="1"/>
  <c r="S338" i="1"/>
  <c r="T338" i="1" s="1"/>
  <c r="S34" i="1"/>
  <c r="T34" i="1" s="1"/>
  <c r="S93" i="1"/>
  <c r="T93" i="1" s="1"/>
  <c r="S33" i="1"/>
  <c r="T33" i="1" s="1"/>
  <c r="S403" i="1"/>
  <c r="T403" i="1" s="1"/>
  <c r="S348" i="1"/>
  <c r="T348" i="1" s="1"/>
  <c r="S8" i="1"/>
  <c r="T8" i="1" s="1"/>
  <c r="S326" i="1"/>
  <c r="T326" i="1" s="1"/>
  <c r="S285" i="1"/>
  <c r="T285" i="1" s="1"/>
  <c r="S292" i="1"/>
  <c r="T292" i="1" s="1"/>
  <c r="S37" i="1"/>
  <c r="T37" i="1" s="1"/>
  <c r="S341" i="1"/>
  <c r="T341" i="1" s="1"/>
  <c r="S291" i="1"/>
  <c r="T291" i="1" s="1"/>
  <c r="S334" i="1"/>
  <c r="T334" i="1" s="1"/>
  <c r="S312" i="1"/>
  <c r="T312" i="1" s="1"/>
  <c r="S186" i="1"/>
  <c r="T186" i="1" s="1"/>
  <c r="S23" i="1"/>
  <c r="T23" i="1" s="1"/>
  <c r="S192" i="1"/>
  <c r="T192" i="1" s="1"/>
  <c r="S488" i="1"/>
  <c r="T488" i="1" s="1"/>
  <c r="S214" i="1"/>
  <c r="T214" i="1" s="1"/>
  <c r="S241" i="1"/>
  <c r="T241" i="1" s="1"/>
  <c r="S276" i="1"/>
  <c r="T276" i="1" s="1"/>
  <c r="S344" i="1"/>
  <c r="T344" i="1" s="1"/>
  <c r="S310" i="1"/>
  <c r="T310" i="1" s="1"/>
  <c r="S16" i="1"/>
  <c r="T16" i="1" s="1"/>
  <c r="S59" i="1"/>
  <c r="T59" i="1" s="1"/>
  <c r="S5" i="1"/>
  <c r="T5" i="1" s="1"/>
  <c r="S439" i="1"/>
  <c r="T439" i="1" s="1"/>
  <c r="S118" i="1"/>
  <c r="T118" i="1" s="1"/>
  <c r="S203" i="1"/>
  <c r="T203" i="1" s="1"/>
  <c r="S177" i="1"/>
  <c r="T177" i="1" s="1"/>
  <c r="S83" i="1"/>
  <c r="T83" i="1" s="1"/>
  <c r="S46" i="1"/>
  <c r="T46" i="1" s="1"/>
  <c r="S173" i="1"/>
  <c r="T173" i="1" s="1"/>
  <c r="S391" i="1"/>
  <c r="T391" i="1" s="1"/>
  <c r="S245" i="1"/>
  <c r="T245" i="1" s="1"/>
  <c r="S299" i="1"/>
  <c r="T299" i="1" s="1"/>
  <c r="S349" i="1"/>
  <c r="T349" i="1" s="1"/>
  <c r="S67" i="1"/>
  <c r="T67" i="1" s="1"/>
  <c r="S459" i="1"/>
  <c r="T459" i="1" s="1"/>
  <c r="S416" i="1"/>
  <c r="T416" i="1" s="1"/>
  <c r="S504" i="1"/>
  <c r="T504" i="1" s="1"/>
  <c r="S122" i="1"/>
  <c r="T122" i="1" s="1"/>
  <c r="S494" i="1"/>
  <c r="T494" i="1" s="1"/>
  <c r="S321" i="1"/>
  <c r="T321" i="1" s="1"/>
  <c r="S517" i="1"/>
  <c r="T517" i="1" s="1"/>
  <c r="S90" i="1"/>
  <c r="T90" i="1" s="1"/>
  <c r="S31" i="1"/>
  <c r="T31" i="1" s="1"/>
  <c r="S294" i="1"/>
  <c r="T294" i="1" s="1"/>
  <c r="S155" i="1"/>
  <c r="T155" i="1" s="1"/>
  <c r="S249" i="1"/>
  <c r="T249" i="1" s="1"/>
  <c r="S220" i="1"/>
  <c r="T220" i="1" s="1"/>
  <c r="S195" i="1"/>
  <c r="T195" i="1" s="1"/>
  <c r="S324" i="1"/>
  <c r="T324" i="1" s="1"/>
  <c r="S279" i="1"/>
  <c r="T279" i="1" s="1"/>
  <c r="S308" i="1"/>
  <c r="T308" i="1" s="1"/>
  <c r="S259" i="1"/>
  <c r="T259" i="1" s="1"/>
  <c r="S377" i="1"/>
  <c r="T377" i="1" s="1"/>
  <c r="S478" i="1"/>
  <c r="T478" i="1" s="1"/>
  <c r="S80" i="1"/>
  <c r="T80" i="1" s="1"/>
  <c r="S112" i="1"/>
  <c r="T112" i="1" s="1"/>
  <c r="S162" i="1"/>
  <c r="T162" i="1" s="1"/>
  <c r="S174" i="1"/>
  <c r="T174" i="1" s="1"/>
  <c r="S236" i="1"/>
  <c r="T236" i="1" s="1"/>
  <c r="S104" i="1"/>
  <c r="T104" i="1" s="1"/>
  <c r="S462" i="1"/>
  <c r="T462" i="1" s="1"/>
  <c r="S500" i="1"/>
  <c r="T500" i="1" s="1"/>
  <c r="S387" i="1"/>
  <c r="T387" i="1" s="1"/>
  <c r="S356" i="1"/>
  <c r="T356" i="1" s="1"/>
  <c r="S396" i="1"/>
  <c r="T396" i="1" s="1"/>
  <c r="S393" i="1"/>
  <c r="T393" i="1" s="1"/>
  <c r="S243" i="1"/>
  <c r="T243" i="1" s="1"/>
  <c r="S429" i="1"/>
  <c r="T429" i="1" s="1"/>
  <c r="S180" i="1"/>
  <c r="T180" i="1" s="1"/>
  <c r="S277" i="1"/>
  <c r="T277" i="1" s="1"/>
  <c r="S493" i="1"/>
  <c r="T493" i="1" s="1"/>
  <c r="S242" i="1"/>
  <c r="T242" i="1" s="1"/>
  <c r="S364" i="1"/>
  <c r="T364" i="1" s="1"/>
  <c r="S466" i="1"/>
  <c r="T466" i="1" s="1"/>
  <c r="S230" i="1"/>
  <c r="T230" i="1" s="1"/>
  <c r="S455" i="1"/>
  <c r="T455" i="1" s="1"/>
  <c r="S189" i="1"/>
  <c r="T189" i="1" s="1"/>
  <c r="S442" i="1"/>
  <c r="T442" i="1" s="1"/>
  <c r="S62" i="1"/>
  <c r="T62" i="1" s="1"/>
  <c r="S417" i="1"/>
  <c r="T417" i="1" s="1"/>
  <c r="S460" i="1"/>
  <c r="T460" i="1" s="1"/>
  <c r="S126" i="1"/>
  <c r="T126" i="1" s="1"/>
  <c r="S139" i="1"/>
  <c r="T139" i="1" s="1"/>
  <c r="S12" i="1"/>
  <c r="T12" i="1" s="1"/>
  <c r="S313" i="1"/>
  <c r="T313" i="1" s="1"/>
  <c r="S248" i="1"/>
  <c r="T248" i="1" s="1"/>
  <c r="S53" i="1"/>
  <c r="T53" i="1" s="1"/>
  <c r="S295" i="1"/>
  <c r="T295" i="1" s="1"/>
  <c r="S419" i="1"/>
  <c r="T419" i="1" s="1"/>
  <c r="S184" i="1"/>
  <c r="T184" i="1" s="1"/>
  <c r="S510" i="1"/>
  <c r="T510" i="1" s="1"/>
  <c r="S288" i="1"/>
  <c r="T288" i="1" s="1"/>
  <c r="S414" i="1"/>
  <c r="T414" i="1" s="1"/>
  <c r="S314" i="1"/>
  <c r="T314" i="1" s="1"/>
  <c r="S257" i="1"/>
  <c r="T257" i="1" s="1"/>
  <c r="S70" i="1"/>
  <c r="T70" i="1" s="1"/>
  <c r="S79" i="1"/>
  <c r="T79" i="1" s="1"/>
  <c r="S451" i="1"/>
  <c r="T451" i="1" s="1"/>
  <c r="S363" i="1"/>
  <c r="T363" i="1" s="1"/>
  <c r="S361" i="1"/>
  <c r="T361" i="1" s="1"/>
  <c r="S108" i="1"/>
  <c r="T108" i="1" s="1"/>
  <c r="S107" i="1"/>
  <c r="T107" i="1" s="1"/>
  <c r="S384" i="1"/>
  <c r="T384" i="1" s="1"/>
  <c r="S205" i="1"/>
  <c r="T205" i="1" s="1"/>
  <c r="S492" i="1"/>
  <c r="T492" i="1" s="1"/>
  <c r="S168" i="1"/>
  <c r="T168" i="1" s="1"/>
  <c r="S385" i="1"/>
  <c r="T385" i="1" s="1"/>
  <c r="S297" i="1"/>
  <c r="T297" i="1" s="1"/>
  <c r="S511" i="1"/>
  <c r="T511" i="1" s="1"/>
  <c r="S472" i="1"/>
  <c r="T472" i="1" s="1"/>
  <c r="S256" i="1"/>
  <c r="T256" i="1" s="1"/>
  <c r="S421" i="1"/>
  <c r="T421" i="1" s="1"/>
  <c r="S153" i="1"/>
  <c r="T153" i="1" s="1"/>
  <c r="S372" i="1"/>
  <c r="T372" i="1" s="1"/>
  <c r="S346" i="1"/>
  <c r="T346" i="1" s="1"/>
  <c r="S103" i="1"/>
  <c r="T103" i="1" s="1"/>
  <c r="S418" i="1"/>
  <c r="T418" i="1" s="1"/>
  <c r="S479" i="1"/>
  <c r="T479" i="1" s="1"/>
  <c r="S224" i="1"/>
  <c r="T224" i="1" s="1"/>
  <c r="S432" i="1"/>
  <c r="T432" i="1" s="1"/>
  <c r="S66" i="1"/>
  <c r="T66" i="1" s="1"/>
  <c r="S428" i="1"/>
  <c r="T428" i="1" s="1"/>
  <c r="S199" i="1"/>
  <c r="T199" i="1" s="1"/>
  <c r="S120" i="1"/>
  <c r="T120" i="1" s="1"/>
  <c r="S433" i="1"/>
  <c r="T433" i="1" s="1"/>
  <c r="S219" i="1"/>
  <c r="T219" i="1" s="1"/>
  <c r="S204" i="1"/>
  <c r="T204" i="1" s="1"/>
  <c r="S117" i="1"/>
  <c r="T117" i="1" s="1"/>
  <c r="S194" i="1"/>
  <c r="T194" i="1" s="1"/>
  <c r="S49" i="1"/>
  <c r="T49" i="1" s="1"/>
  <c r="S275" i="1"/>
  <c r="T275" i="1" s="1"/>
  <c r="S63" i="1"/>
  <c r="T63" i="1" s="1"/>
  <c r="S467" i="1"/>
  <c r="T467" i="1" s="1"/>
  <c r="S158" i="1"/>
  <c r="T158" i="1" s="1"/>
  <c r="S91" i="1"/>
  <c r="T91" i="1" s="1"/>
  <c r="S157" i="1"/>
  <c r="T157" i="1" s="1"/>
  <c r="S28" i="1"/>
  <c r="T28" i="1" s="1"/>
  <c r="S401" i="1"/>
  <c r="T401" i="1" s="1"/>
  <c r="S71" i="1"/>
  <c r="T71" i="1" s="1"/>
  <c r="S337" i="1"/>
  <c r="T337" i="1" s="1"/>
  <c r="S379" i="1"/>
  <c r="T379" i="1" s="1"/>
  <c r="S491" i="1"/>
  <c r="T491" i="1" s="1"/>
  <c r="S169" i="1"/>
  <c r="T169" i="1" s="1"/>
  <c r="S325" i="1"/>
  <c r="T325" i="1" s="1"/>
  <c r="S30" i="1"/>
  <c r="T30" i="1" s="1"/>
  <c r="S501" i="1"/>
  <c r="T501" i="1" s="1"/>
  <c r="S138" i="1"/>
  <c r="T138" i="1" s="1"/>
  <c r="S434" i="1"/>
  <c r="T434" i="1" s="1"/>
  <c r="S211" i="1"/>
  <c r="T211" i="1" s="1"/>
  <c r="S515" i="1"/>
  <c r="T515" i="1" s="1"/>
  <c r="S477" i="1"/>
  <c r="T477" i="1" s="1"/>
  <c r="S271" i="1"/>
  <c r="T271" i="1" s="1"/>
  <c r="S135" i="1"/>
  <c r="T135" i="1" s="1"/>
  <c r="S402" i="1"/>
  <c r="T402" i="1" s="1"/>
  <c r="S222" i="1"/>
  <c r="T222" i="1" s="1"/>
  <c r="S514" i="1"/>
  <c r="T514" i="1" s="1"/>
  <c r="S409" i="1"/>
  <c r="T409" i="1" s="1"/>
  <c r="S148" i="1"/>
  <c r="T148" i="1" s="1"/>
  <c r="S456" i="1"/>
  <c r="T456" i="1" s="1"/>
  <c r="S481" i="1"/>
  <c r="T481" i="1" s="1"/>
  <c r="S332" i="1"/>
  <c r="T332" i="1" s="1"/>
  <c r="S121" i="1"/>
  <c r="T121" i="1" s="1"/>
  <c r="S20" i="1"/>
  <c r="T20" i="1" s="1"/>
  <c r="S201" i="1"/>
  <c r="T201" i="1" s="1"/>
  <c r="S280" i="1"/>
  <c r="T280" i="1" s="1"/>
  <c r="S238" i="1"/>
  <c r="T238" i="1" s="1"/>
  <c r="S330" i="1"/>
  <c r="T330" i="1" s="1"/>
  <c r="S318" i="1"/>
  <c r="T318" i="1" s="1"/>
  <c r="S463" i="1"/>
  <c r="T463" i="1" s="1"/>
  <c r="S64" i="1"/>
  <c r="T64" i="1" s="1"/>
  <c r="S144" i="1"/>
  <c r="T144" i="1" s="1"/>
  <c r="S206" i="1"/>
  <c r="T206" i="1" s="1"/>
  <c r="S160" i="1"/>
  <c r="T160" i="1" s="1"/>
  <c r="S99" i="1"/>
  <c r="T99" i="1" s="1"/>
  <c r="S72" i="1"/>
  <c r="T72" i="1" s="1"/>
  <c r="S197" i="1"/>
  <c r="T197" i="1" s="1"/>
  <c r="S14" i="1"/>
  <c r="T14" i="1" s="1"/>
  <c r="S78" i="1"/>
  <c r="T78" i="1" s="1"/>
  <c r="S92" i="1"/>
  <c r="T92" i="1" s="1"/>
  <c r="S483" i="1"/>
  <c r="T483" i="1" s="1"/>
  <c r="S22" i="1"/>
  <c r="T22" i="1" s="1"/>
  <c r="S156" i="1"/>
  <c r="T156" i="1" s="1"/>
  <c r="S218" i="1"/>
  <c r="T218" i="1" s="1"/>
  <c r="S366" i="1"/>
  <c r="T366" i="1" s="1"/>
  <c r="S260" i="1"/>
  <c r="T260" i="1" s="1"/>
  <c r="S370" i="1"/>
  <c r="T370" i="1" s="1"/>
  <c r="S345" i="1"/>
  <c r="T345" i="1" s="1"/>
  <c r="S503" i="1"/>
  <c r="T503" i="1" s="1"/>
  <c r="S399" i="1"/>
  <c r="T399" i="1" s="1"/>
  <c r="S357" i="1"/>
  <c r="T357" i="1" s="1"/>
  <c r="S25" i="1"/>
  <c r="T25" i="1" s="1"/>
  <c r="S311" i="1"/>
  <c r="T311" i="1" s="1"/>
  <c r="S147" i="1"/>
  <c r="T147" i="1" s="1"/>
  <c r="S24" i="1"/>
  <c r="T24" i="1" s="1"/>
  <c r="S252" i="1"/>
  <c r="T252" i="1" s="1"/>
  <c r="S105" i="1"/>
  <c r="T105" i="1" s="1"/>
  <c r="S365" i="1"/>
  <c r="T365" i="1" s="1"/>
  <c r="S176" i="1"/>
  <c r="T176" i="1" s="1"/>
  <c r="S270" i="1"/>
  <c r="T270" i="1" s="1"/>
  <c r="S113" i="1"/>
  <c r="T113" i="1" s="1"/>
  <c r="S284" i="1"/>
  <c r="T284" i="1" s="1"/>
  <c r="S171" i="1"/>
  <c r="T171" i="1" s="1"/>
  <c r="S506" i="1"/>
  <c r="T506" i="1" s="1"/>
  <c r="S159" i="1"/>
  <c r="T159" i="1" s="1"/>
  <c r="S274" i="1"/>
  <c r="T274" i="1" s="1"/>
  <c r="S415" i="1"/>
  <c r="T415" i="1" s="1"/>
  <c r="S193" i="1"/>
  <c r="T193" i="1" s="1"/>
  <c r="S221" i="1"/>
  <c r="T221" i="1" s="1"/>
  <c r="S172" i="1"/>
  <c r="T172" i="1" s="1"/>
  <c r="S244" i="1"/>
  <c r="T244" i="1" s="1"/>
  <c r="S431" i="1"/>
  <c r="T431" i="1" s="1"/>
  <c r="S480" i="1"/>
  <c r="T480" i="1" s="1"/>
  <c r="S119" i="1"/>
  <c r="T119" i="1" s="1"/>
  <c r="S40" i="1"/>
  <c r="T40" i="1" s="1"/>
  <c r="S265" i="1"/>
  <c r="T265" i="1" s="1"/>
  <c r="S490" i="1"/>
  <c r="T490" i="1" s="1"/>
  <c r="S267" i="1"/>
  <c r="T267" i="1" s="1"/>
  <c r="S323" i="1"/>
  <c r="T323" i="1" s="1"/>
  <c r="S42" i="1"/>
  <c r="T42" i="1" s="1"/>
  <c r="S390" i="1"/>
  <c r="T390" i="1" s="1"/>
  <c r="S133" i="1"/>
  <c r="T133" i="1" s="1"/>
  <c r="S185" i="1"/>
  <c r="T185" i="1" s="1"/>
  <c r="S61" i="1"/>
  <c r="T61" i="1" s="1"/>
  <c r="S36" i="1"/>
  <c r="T36" i="1" s="1"/>
  <c r="S101" i="1"/>
  <c r="T101" i="1" s="1"/>
  <c r="S343" i="1"/>
  <c r="T343" i="1" s="1"/>
  <c r="S447" i="1"/>
  <c r="T447" i="1" s="1"/>
  <c r="S413" i="1"/>
  <c r="T413" i="1" s="1"/>
  <c r="S497" i="1"/>
  <c r="T497" i="1" s="1"/>
  <c r="S347" i="1"/>
  <c r="T347" i="1" s="1"/>
  <c r="S369" i="1"/>
  <c r="T369" i="1" s="1"/>
  <c r="S468" i="1"/>
  <c r="T468" i="1" s="1"/>
  <c r="S15" i="1"/>
  <c r="T15" i="1" s="1"/>
  <c r="S19" i="1"/>
  <c r="T19" i="1" s="1"/>
  <c r="S474" i="1"/>
  <c r="T474" i="1" s="1"/>
  <c r="S386" i="1"/>
  <c r="T386" i="1" s="1"/>
  <c r="S234" i="1"/>
  <c r="T234" i="1" s="1"/>
  <c r="S146" i="1"/>
  <c r="T146" i="1" s="1"/>
  <c r="S495" i="1"/>
  <c r="T495" i="1" s="1"/>
  <c r="S340" i="1"/>
  <c r="T340" i="1" s="1"/>
  <c r="S65" i="1"/>
  <c r="T65" i="1" s="1"/>
  <c r="S371" i="1"/>
  <c r="T371" i="1" s="1"/>
  <c r="S405" i="1"/>
  <c r="T405" i="1" s="1"/>
  <c r="S298" i="1"/>
  <c r="T298" i="1" s="1"/>
  <c r="S316" i="1"/>
  <c r="T316" i="1" s="1"/>
  <c r="S54" i="1"/>
  <c r="T54" i="1" s="1"/>
  <c r="S424" i="1"/>
  <c r="T424" i="1" s="1"/>
  <c r="S317" i="1"/>
  <c r="T317" i="1" s="1"/>
  <c r="S181" i="1"/>
  <c r="T181" i="1" s="1"/>
  <c r="S496" i="1"/>
  <c r="T496" i="1" s="1"/>
  <c r="S4" i="1"/>
  <c r="T4" i="1" s="1"/>
  <c r="S305" i="1"/>
  <c r="T305" i="1" s="1"/>
  <c r="S202" i="1"/>
  <c r="T202" i="1" s="1"/>
  <c r="S95" i="1"/>
  <c r="T95" i="1" s="1"/>
  <c r="S470" i="1"/>
  <c r="T470" i="1" s="1"/>
  <c r="S435" i="1"/>
  <c r="T435" i="1" s="1"/>
  <c r="S367" i="1"/>
  <c r="T367" i="1" s="1"/>
  <c r="S322" i="1"/>
  <c r="T322" i="1" s="1"/>
  <c r="S75" i="1"/>
  <c r="T75" i="1" s="1"/>
  <c r="S237" i="1"/>
  <c r="T237" i="1" s="1"/>
  <c r="S278" i="1"/>
  <c r="T278" i="1" s="1"/>
  <c r="S166" i="1"/>
  <c r="T166" i="1" s="1"/>
  <c r="S35" i="1"/>
  <c r="T35" i="1" s="1"/>
  <c r="S440" i="1"/>
  <c r="T440" i="1" s="1"/>
  <c r="S198" i="1"/>
  <c r="T198" i="1" s="1"/>
  <c r="S397" i="1"/>
  <c r="T397" i="1" s="1"/>
  <c r="S227" i="1"/>
  <c r="T227" i="1" s="1"/>
  <c r="S52" i="1"/>
  <c r="T52" i="1" s="1"/>
  <c r="S48" i="1"/>
  <c r="T48" i="1" s="1"/>
  <c r="S508" i="1"/>
  <c r="T508" i="1" s="1"/>
  <c r="S100" i="1"/>
  <c r="T100" i="1" s="1"/>
  <c r="S182" i="1"/>
  <c r="T182" i="1" s="1"/>
  <c r="S143" i="1"/>
  <c r="T143" i="1" s="1"/>
  <c r="S333" i="1"/>
  <c r="T333" i="1" s="1"/>
  <c r="S388" i="1"/>
  <c r="T388" i="1" s="1"/>
  <c r="S114" i="1"/>
  <c r="T114" i="1" s="1"/>
  <c r="S9" i="1"/>
  <c r="T9" i="1" s="1"/>
  <c r="S140" i="1"/>
  <c r="T140" i="1" s="1"/>
  <c r="S509" i="1"/>
  <c r="T509" i="1" s="1"/>
  <c r="S58" i="1"/>
  <c r="T58" i="1" s="1"/>
  <c r="S301" i="1"/>
  <c r="T301" i="1" s="1"/>
  <c r="S231" i="1"/>
  <c r="T231" i="1" s="1"/>
  <c r="S445" i="1"/>
  <c r="T445" i="1" s="1"/>
  <c r="S381" i="1"/>
  <c r="T381" i="1" s="1"/>
  <c r="S86" i="1"/>
  <c r="T86" i="1" s="1"/>
  <c r="S362" i="1"/>
  <c r="T362" i="1" s="1"/>
  <c r="S102" i="1"/>
  <c r="T102" i="1" s="1"/>
  <c r="S520" i="1"/>
  <c r="T520" i="1" s="1"/>
  <c r="S286" i="1"/>
  <c r="T286" i="1" s="1"/>
  <c r="S254" i="1"/>
  <c r="T254" i="1" s="1"/>
  <c r="S251" i="1"/>
  <c r="T251" i="1" s="1"/>
  <c r="S373" i="1"/>
  <c r="T373" i="1" s="1"/>
  <c r="S51" i="1"/>
  <c r="T51" i="1" s="1"/>
  <c r="S306" i="1"/>
  <c r="T306" i="1" s="1"/>
  <c r="S302" i="1"/>
  <c r="T302" i="1" s="1"/>
  <c r="S407" i="1"/>
  <c r="T407" i="1" s="1"/>
  <c r="S382" i="1"/>
  <c r="T382" i="1" s="1"/>
  <c r="S76" i="1"/>
  <c r="T76" i="1" s="1"/>
  <c r="S88" i="1"/>
  <c r="T88" i="1" s="1"/>
  <c r="S6" i="1"/>
  <c r="T6" i="1" s="1"/>
  <c r="S303" i="1"/>
  <c r="T303" i="1" s="1"/>
  <c r="S465" i="1"/>
  <c r="T465" i="1" s="1"/>
  <c r="S426" i="1"/>
  <c r="T426" i="1" s="1"/>
  <c r="S489" i="1"/>
  <c r="T489" i="1" s="1"/>
  <c r="S411" i="1"/>
  <c r="T411" i="1" s="1"/>
  <c r="S353" i="1"/>
  <c r="T353" i="1" s="1"/>
  <c r="S170" i="1"/>
  <c r="T170" i="1" s="1"/>
  <c r="S309" i="1"/>
  <c r="T309" i="1" s="1"/>
  <c r="S427" i="1"/>
  <c r="T427" i="1" s="1"/>
  <c r="S272" i="1"/>
  <c r="T272" i="1" s="1"/>
  <c r="S10" i="1"/>
  <c r="T10" i="1" s="1"/>
  <c r="S461" i="1"/>
  <c r="T461" i="1" s="1"/>
  <c r="S482" i="1"/>
  <c r="T482" i="1" s="1"/>
  <c r="S454" i="1"/>
  <c r="T454" i="1" s="1"/>
  <c r="S394" i="1"/>
  <c r="T394" i="1" s="1"/>
  <c r="S94" i="1"/>
  <c r="T94" i="1" s="1"/>
  <c r="S137" i="1"/>
  <c r="T137" i="1" s="1"/>
  <c r="S486" i="1"/>
  <c r="T486" i="1" s="1"/>
  <c r="S18" i="1"/>
  <c r="T18" i="1" s="1"/>
  <c r="S17" i="1"/>
  <c r="T17" i="1" s="1"/>
  <c r="S273" i="1"/>
  <c r="T273" i="1" s="1"/>
  <c r="S262" i="1"/>
  <c r="T262" i="1" s="1"/>
  <c r="S128" i="1"/>
  <c r="T128" i="1" s="1"/>
  <c r="S507" i="1"/>
  <c r="T507" i="1" s="1"/>
  <c r="S351" i="1"/>
  <c r="T351" i="1" s="1"/>
  <c r="S300" i="1"/>
  <c r="T300" i="1" s="1"/>
  <c r="S111" i="1"/>
  <c r="T111" i="1" s="1"/>
  <c r="S502" i="1"/>
  <c r="T502" i="1" s="1"/>
  <c r="S164" i="1"/>
  <c r="T164" i="1" s="1"/>
  <c r="S240" i="1"/>
  <c r="T240" i="1" s="1"/>
  <c r="S516" i="1"/>
  <c r="T516" i="1" s="1"/>
  <c r="S443" i="1"/>
  <c r="T443" i="1" s="1"/>
  <c r="S335" i="1"/>
  <c r="T335" i="1" s="1"/>
  <c r="S452" i="1"/>
  <c r="T452" i="1" s="1"/>
  <c r="S115" i="1"/>
  <c r="T115" i="1" s="1"/>
  <c r="S207" i="1"/>
  <c r="T207" i="1" s="1"/>
  <c r="S21" i="1"/>
  <c r="T21" i="1" s="1"/>
  <c r="S178" i="1"/>
  <c r="T178" i="1" s="1"/>
  <c r="S476" i="1"/>
  <c r="T476" i="1" s="1"/>
  <c r="S406" i="1"/>
  <c r="T406" i="1" s="1"/>
  <c r="S264" i="1"/>
  <c r="T264" i="1" s="1"/>
  <c r="S239" i="1"/>
  <c r="T239" i="1" s="1"/>
  <c r="S142" i="1"/>
  <c r="T142" i="1" s="1"/>
  <c r="S268" i="1"/>
  <c r="T268" i="1" s="1"/>
  <c r="S513" i="1"/>
  <c r="T513" i="1" s="1"/>
  <c r="S235" i="1"/>
  <c r="T235" i="1" s="1"/>
  <c r="S263" i="1"/>
  <c r="T263" i="1" s="1"/>
  <c r="S329" i="1"/>
  <c r="T329" i="1" s="1"/>
  <c r="S187" i="1"/>
  <c r="T187" i="1" s="1"/>
  <c r="S87" i="1"/>
  <c r="T87" i="1" s="1"/>
  <c r="S436" i="1"/>
  <c r="T436" i="1" s="1"/>
  <c r="S287" i="1"/>
  <c r="T287" i="1" s="1"/>
  <c r="S471" i="1"/>
  <c r="T471" i="1" s="1"/>
  <c r="S210" i="1"/>
  <c r="T210" i="1" s="1"/>
  <c r="S408" i="1"/>
  <c r="T408" i="1" s="1"/>
  <c r="S232" i="1"/>
  <c r="T232" i="1" s="1"/>
  <c r="S209" i="1"/>
  <c r="T209" i="1" s="1"/>
  <c r="S448" i="1"/>
  <c r="T448" i="1" s="1"/>
  <c r="S498" i="1"/>
  <c r="T498" i="1" s="1"/>
  <c r="S255" i="1"/>
  <c r="T255" i="1" s="1"/>
  <c r="S109" i="1"/>
  <c r="T109" i="1" s="1"/>
  <c r="S165" i="1"/>
  <c r="T165" i="1" s="1"/>
  <c r="S261" i="1"/>
  <c r="T261" i="1" s="1"/>
  <c r="S89" i="1"/>
  <c r="T89" i="1" s="1"/>
  <c r="S39" i="1"/>
  <c r="T39" i="1" s="1"/>
  <c r="S96" i="1"/>
  <c r="T96" i="1" s="1"/>
  <c r="S398" i="1"/>
  <c r="T398" i="1" s="1"/>
  <c r="S50" i="1"/>
  <c r="T50" i="1" s="1"/>
  <c r="S43" i="1"/>
  <c r="T43" i="1" s="1"/>
  <c r="S228" i="1"/>
  <c r="T228" i="1" s="1"/>
  <c r="S27" i="1"/>
  <c r="T27" i="1" s="1"/>
  <c r="S352" i="1"/>
  <c r="T352" i="1" s="1"/>
  <c r="S457" i="1"/>
  <c r="T457" i="1" s="1"/>
  <c r="S484" i="1"/>
  <c r="T484" i="1" s="1"/>
  <c r="S190" i="1"/>
  <c r="T190" i="1" s="1"/>
  <c r="S327" i="1"/>
  <c r="T327" i="1" s="1"/>
  <c r="S412" i="1"/>
  <c r="T412" i="1" s="1"/>
  <c r="S473" i="1"/>
  <c r="T473" i="1" s="1"/>
  <c r="S38" i="1"/>
  <c r="T38" i="1" s="1"/>
  <c r="S485" i="1"/>
  <c r="T485" i="1" s="1"/>
  <c r="S449" i="1"/>
  <c r="T449" i="1" s="1"/>
  <c r="S2" i="1" l="1"/>
  <c r="T2" i="1" s="1"/>
</calcChain>
</file>

<file path=xl/sharedStrings.xml><?xml version="1.0" encoding="utf-8"?>
<sst xmlns="http://schemas.openxmlformats.org/spreadsheetml/2006/main" count="1589" uniqueCount="574">
  <si>
    <t>FUNDING IMPACTS</t>
  </si>
  <si>
    <t xml:space="preserve">Unit # </t>
  </si>
  <si>
    <t>School Name</t>
  </si>
  <si>
    <t>School Type</t>
  </si>
  <si>
    <t>Network</t>
  </si>
  <si>
    <t>Title II Increase</t>
  </si>
  <si>
    <t>STEM</t>
  </si>
  <si>
    <t>PEACE AND EDUCATION HS</t>
  </si>
  <si>
    <t>Alternative School</t>
  </si>
  <si>
    <t>Network  6</t>
  </si>
  <si>
    <t>SIMPSON HS</t>
  </si>
  <si>
    <t>JEFFERSON HS</t>
  </si>
  <si>
    <t>Network 11</t>
  </si>
  <si>
    <t>YORK HS</t>
  </si>
  <si>
    <t>MARQUETTE</t>
  </si>
  <si>
    <t>Elementary</t>
  </si>
  <si>
    <t>AUSL</t>
  </si>
  <si>
    <t>TARKINGTON</t>
  </si>
  <si>
    <t>DULLES</t>
  </si>
  <si>
    <t>OKEEFFE</t>
  </si>
  <si>
    <t>BRADWELL</t>
  </si>
  <si>
    <t>NATIONAL TEACHERS</t>
  </si>
  <si>
    <t>CURTIS</t>
  </si>
  <si>
    <t>CHICAGO ACADEMY ES</t>
  </si>
  <si>
    <t>PICCOLO</t>
  </si>
  <si>
    <t>DENEEN</t>
  </si>
  <si>
    <t>HOWE</t>
  </si>
  <si>
    <t>HERZL</t>
  </si>
  <si>
    <t>LEWIS</t>
  </si>
  <si>
    <t>JOHNSON</t>
  </si>
  <si>
    <t>STAGG</t>
  </si>
  <si>
    <t>CASALS</t>
  </si>
  <si>
    <t>DVORAK</t>
  </si>
  <si>
    <t>HARVARD</t>
  </si>
  <si>
    <t>CARTER</t>
  </si>
  <si>
    <t>MCNAIR</t>
  </si>
  <si>
    <t>FULLER</t>
  </si>
  <si>
    <t>CHALMERS</t>
  </si>
  <si>
    <t>DEWEY</t>
  </si>
  <si>
    <t>MORTON</t>
  </si>
  <si>
    <t>GRESHAM</t>
  </si>
  <si>
    <t>SHERMAN</t>
  </si>
  <si>
    <t>DODGE</t>
  </si>
  <si>
    <t>DISNEY</t>
  </si>
  <si>
    <t>ISP</t>
  </si>
  <si>
    <t>PECK</t>
  </si>
  <si>
    <t>HEALY</t>
  </si>
  <si>
    <t>DISNEY II</t>
  </si>
  <si>
    <t>LLOYD</t>
  </si>
  <si>
    <t>CARSON</t>
  </si>
  <si>
    <t>PRIETO</t>
  </si>
  <si>
    <t>SKINNER</t>
  </si>
  <si>
    <t>CHAVEZ</t>
  </si>
  <si>
    <t>SOUTH LOOP</t>
  </si>
  <si>
    <t>ZAPATA</t>
  </si>
  <si>
    <t>DORE</t>
  </si>
  <si>
    <t>HAINES</t>
  </si>
  <si>
    <t>KINZIE</t>
  </si>
  <si>
    <t>EDGEBROOK</t>
  </si>
  <si>
    <t>MOOS</t>
  </si>
  <si>
    <t>ARIEL</t>
  </si>
  <si>
    <t>BURNHAM</t>
  </si>
  <si>
    <t>PEREZ</t>
  </si>
  <si>
    <t>LENART</t>
  </si>
  <si>
    <t>KELLER</t>
  </si>
  <si>
    <t>GRAY</t>
  </si>
  <si>
    <t>Network  1</t>
  </si>
  <si>
    <t>BEAUBIEN</t>
  </si>
  <si>
    <t>BRIDGE</t>
  </si>
  <si>
    <t>HIBBARD</t>
  </si>
  <si>
    <t>SMYSER</t>
  </si>
  <si>
    <t>PORTAGE PARK</t>
  </si>
  <si>
    <t>HAUGAN</t>
  </si>
  <si>
    <t>BATEMAN</t>
  </si>
  <si>
    <t>SCAMMON</t>
  </si>
  <si>
    <t>PETERSON</t>
  </si>
  <si>
    <t>VOLTA</t>
  </si>
  <si>
    <t>THORP O</t>
  </si>
  <si>
    <t>PALMER</t>
  </si>
  <si>
    <t>GARVY</t>
  </si>
  <si>
    <t>DIRKSEN</t>
  </si>
  <si>
    <t>EBINGER</t>
  </si>
  <si>
    <t>CANTY</t>
  </si>
  <si>
    <t>DEVER</t>
  </si>
  <si>
    <t>REINBERG</t>
  </si>
  <si>
    <t>PRUSSING</t>
  </si>
  <si>
    <t>ORIOLE PARK</t>
  </si>
  <si>
    <t>ONAHAN</t>
  </si>
  <si>
    <t>SAUGANASH</t>
  </si>
  <si>
    <t>HENRY</t>
  </si>
  <si>
    <t>CLEVELAND</t>
  </si>
  <si>
    <t>HITCH</t>
  </si>
  <si>
    <t>BELDING</t>
  </si>
  <si>
    <t>EDISON PARK</t>
  </si>
  <si>
    <t>FARNSWORTH</t>
  </si>
  <si>
    <t>MURPHY</t>
  </si>
  <si>
    <t>WILDWOOD</t>
  </si>
  <si>
    <t>NORWOOD PARK</t>
  </si>
  <si>
    <t>SOLOMON</t>
  </si>
  <si>
    <t>EDISON</t>
  </si>
  <si>
    <t>ALBANY PARK</t>
  </si>
  <si>
    <t>NORTH RIVER</t>
  </si>
  <si>
    <t>MARSHALL MIDDLE</t>
  </si>
  <si>
    <t>ARMSTRONG G</t>
  </si>
  <si>
    <t>Network  2</t>
  </si>
  <si>
    <t>CLINTON</t>
  </si>
  <si>
    <t>PEIRCE</t>
  </si>
  <si>
    <t>COONLEY</t>
  </si>
  <si>
    <t>HAYT</t>
  </si>
  <si>
    <t>JAMIESON</t>
  </si>
  <si>
    <t>BOONE</t>
  </si>
  <si>
    <t>WEST RIDGE</t>
  </si>
  <si>
    <t>MCPHERSON</t>
  </si>
  <si>
    <t>ROGERS</t>
  </si>
  <si>
    <t>BUDLONG</t>
  </si>
  <si>
    <t>GOUDY</t>
  </si>
  <si>
    <t>WATERS</t>
  </si>
  <si>
    <t>SWIFT</t>
  </si>
  <si>
    <t>KILMER</t>
  </si>
  <si>
    <t>STONE</t>
  </si>
  <si>
    <t>JORDAN</t>
  </si>
  <si>
    <t>RAVENSWOOD</t>
  </si>
  <si>
    <t>CHAPPELL</t>
  </si>
  <si>
    <t>NEW FIELD</t>
  </si>
  <si>
    <t>BRENNEMANN</t>
  </si>
  <si>
    <t>COURTENAY</t>
  </si>
  <si>
    <t>MCCUTCHEON</t>
  </si>
  <si>
    <t>GALE</t>
  </si>
  <si>
    <t>FIELD</t>
  </si>
  <si>
    <t>DECATUR</t>
  </si>
  <si>
    <t>LYON</t>
  </si>
  <si>
    <t>Network  3</t>
  </si>
  <si>
    <t>HANSON PARK</t>
  </si>
  <si>
    <t>LOCKE J</t>
  </si>
  <si>
    <t>FALCONER</t>
  </si>
  <si>
    <t>YOUNG ES</t>
  </si>
  <si>
    <t>CAMRAS</t>
  </si>
  <si>
    <t>BURBANK</t>
  </si>
  <si>
    <t>SCHUBERT</t>
  </si>
  <si>
    <t>SPENCER</t>
  </si>
  <si>
    <t>ELLINGTON</t>
  </si>
  <si>
    <t>DEPRIEST</t>
  </si>
  <si>
    <t>NORTHWEST</t>
  </si>
  <si>
    <t>BRUNSON</t>
  </si>
  <si>
    <t>LELAND</t>
  </si>
  <si>
    <t>SAYRE</t>
  </si>
  <si>
    <t>HAY</t>
  </si>
  <si>
    <t>LOVETT</t>
  </si>
  <si>
    <t>NASH</t>
  </si>
  <si>
    <t>BELMONT-CRAGIN</t>
  </si>
  <si>
    <t>CLARK ES</t>
  </si>
  <si>
    <t>BELL</t>
  </si>
  <si>
    <t>Network  4</t>
  </si>
  <si>
    <t>REILLY</t>
  </si>
  <si>
    <t>NIXON</t>
  </si>
  <si>
    <t>ALCOTT</t>
  </si>
  <si>
    <t>MONROE</t>
  </si>
  <si>
    <t>LINCOLN</t>
  </si>
  <si>
    <t>LORCA</t>
  </si>
  <si>
    <t>BLAINE</t>
  </si>
  <si>
    <t>NETTELHORST</t>
  </si>
  <si>
    <t>LOGANDALE</t>
  </si>
  <si>
    <t>MOZART</t>
  </si>
  <si>
    <t>MCAULIFFE</t>
  </si>
  <si>
    <t>GOETHE</t>
  </si>
  <si>
    <t>BARRY</t>
  </si>
  <si>
    <t>GREELEY</t>
  </si>
  <si>
    <t>VON LINNE</t>
  </si>
  <si>
    <t>HAWTHORNE</t>
  </si>
  <si>
    <t>INTER-AMERICAN</t>
  </si>
  <si>
    <t>LASALLE</t>
  </si>
  <si>
    <t>NEWBERRY</t>
  </si>
  <si>
    <t>MAYER</t>
  </si>
  <si>
    <t>AUDUBON</t>
  </si>
  <si>
    <t>BURLEY</t>
  </si>
  <si>
    <t>AGASSIZ</t>
  </si>
  <si>
    <t>SKINNER NORTH</t>
  </si>
  <si>
    <t>DARWIN</t>
  </si>
  <si>
    <t>HAMILTON</t>
  </si>
  <si>
    <t>FUNSTON</t>
  </si>
  <si>
    <t>CHASE</t>
  </si>
  <si>
    <t>BRENTANO</t>
  </si>
  <si>
    <t>FRANKLIN</t>
  </si>
  <si>
    <t>PRESCOTT</t>
  </si>
  <si>
    <t>JAHN</t>
  </si>
  <si>
    <t>MANIERRE</t>
  </si>
  <si>
    <t>NOBEL</t>
  </si>
  <si>
    <t>Network  5</t>
  </si>
  <si>
    <t>CAMERON</t>
  </si>
  <si>
    <t>STOWE</t>
  </si>
  <si>
    <t>SABIN</t>
  </si>
  <si>
    <t>WEST PARK</t>
  </si>
  <si>
    <t>DE DIEGO</t>
  </si>
  <si>
    <t>WARD L</t>
  </si>
  <si>
    <t>MELODY</t>
  </si>
  <si>
    <t>YATES</t>
  </si>
  <si>
    <t>CHOPIN</t>
  </si>
  <si>
    <t>BEIDLER</t>
  </si>
  <si>
    <t>LOWELL</t>
  </si>
  <si>
    <t>ERICSON</t>
  </si>
  <si>
    <t>JENSEN</t>
  </si>
  <si>
    <t>HEFFERAN</t>
  </si>
  <si>
    <t>GREGORY</t>
  </si>
  <si>
    <t>MITCHELL</t>
  </si>
  <si>
    <t>LAWNDALE</t>
  </si>
  <si>
    <t>MASON</t>
  </si>
  <si>
    <t>KELLMAN</t>
  </si>
  <si>
    <t>PENN</t>
  </si>
  <si>
    <t>TILTON</t>
  </si>
  <si>
    <t>CATHER</t>
  </si>
  <si>
    <t>CROWN</t>
  </si>
  <si>
    <t>FARADAY</t>
  </si>
  <si>
    <t>FRAZIER PROSPECTIVE</t>
  </si>
  <si>
    <t>HUGHES C</t>
  </si>
  <si>
    <t>COLUMBUS</t>
  </si>
  <si>
    <t>SUMNER</t>
  </si>
  <si>
    <t>WEBSTER</t>
  </si>
  <si>
    <t>PLAMONDON</t>
  </si>
  <si>
    <t>OGDEN</t>
  </si>
  <si>
    <t>PULASKI</t>
  </si>
  <si>
    <t>PRITZKER</t>
  </si>
  <si>
    <t>JACKSON A</t>
  </si>
  <si>
    <t>SHERIDAN</t>
  </si>
  <si>
    <t>GALILEO</t>
  </si>
  <si>
    <t>LASALLE II</t>
  </si>
  <si>
    <t>WARD J</t>
  </si>
  <si>
    <t>IRVING</t>
  </si>
  <si>
    <t>OTIS</t>
  </si>
  <si>
    <t>TALCOTT</t>
  </si>
  <si>
    <t>HOLDEN</t>
  </si>
  <si>
    <t>GRAHAM ES</t>
  </si>
  <si>
    <t>SMYTH</t>
  </si>
  <si>
    <t>BURR</t>
  </si>
  <si>
    <t>SALAZAR</t>
  </si>
  <si>
    <t>SUDER</t>
  </si>
  <si>
    <t>DETT</t>
  </si>
  <si>
    <t>DRUMMOND</t>
  </si>
  <si>
    <t>ARMOUR</t>
  </si>
  <si>
    <t>MCCLELLAN</t>
  </si>
  <si>
    <t>JENNER</t>
  </si>
  <si>
    <t>BROWN W</t>
  </si>
  <si>
    <t>LOZANO</t>
  </si>
  <si>
    <t>SAUCEDO</t>
  </si>
  <si>
    <t>Network  7</t>
  </si>
  <si>
    <t>GARY</t>
  </si>
  <si>
    <t>WHITNEY</t>
  </si>
  <si>
    <t>LITTLE VILLAGE</t>
  </si>
  <si>
    <t>RUIZ</t>
  </si>
  <si>
    <t>MCCORMICK</t>
  </si>
  <si>
    <t>KANOON</t>
  </si>
  <si>
    <t>CARDENAS</t>
  </si>
  <si>
    <t>CASTELLANOS</t>
  </si>
  <si>
    <t>SPRY</t>
  </si>
  <si>
    <t>ORTIZ DE DOMINGUEZ</t>
  </si>
  <si>
    <t>OROZCO</t>
  </si>
  <si>
    <t>CORKERY</t>
  </si>
  <si>
    <t>COOPER</t>
  </si>
  <si>
    <t>PICKARD</t>
  </si>
  <si>
    <t>HAMMOND</t>
  </si>
  <si>
    <t>WALSH</t>
  </si>
  <si>
    <t>FINKL</t>
  </si>
  <si>
    <t>PILSEN</t>
  </si>
  <si>
    <t>MADERO</t>
  </si>
  <si>
    <t>WHITTIER</t>
  </si>
  <si>
    <t>TELPOCHCALLI</t>
  </si>
  <si>
    <t>JUNGMAN</t>
  </si>
  <si>
    <t>SAWYER</t>
  </si>
  <si>
    <t>Network  8</t>
  </si>
  <si>
    <t>EDWARDS</t>
  </si>
  <si>
    <t>PASTEUR</t>
  </si>
  <si>
    <t>NIGHTINGALE</t>
  </si>
  <si>
    <t>COLUMBIA EXPLORERS</t>
  </si>
  <si>
    <t>SANDOVAL</t>
  </si>
  <si>
    <t>TONTI</t>
  </si>
  <si>
    <t>HERNANDEZ</t>
  </si>
  <si>
    <t>SHIELDS</t>
  </si>
  <si>
    <t>CALMECA</t>
  </si>
  <si>
    <t>SEWARD</t>
  </si>
  <si>
    <t>GUNSAULUS</t>
  </si>
  <si>
    <t>DAVIS N</t>
  </si>
  <si>
    <t>SHIELDS MIDDLE</t>
  </si>
  <si>
    <t>HEDGES</t>
  </si>
  <si>
    <t>HAMLINE</t>
  </si>
  <si>
    <t>DALEY</t>
  </si>
  <si>
    <t>GREENE</t>
  </si>
  <si>
    <t>BRIGHTON PARK</t>
  </si>
  <si>
    <t>LARA</t>
  </si>
  <si>
    <t>BURROUGHS</t>
  </si>
  <si>
    <t>TALMAN</t>
  </si>
  <si>
    <t>EVERGREEN</t>
  </si>
  <si>
    <t>CHRISTOPHER</t>
  </si>
  <si>
    <t>EVERETT</t>
  </si>
  <si>
    <t>BEASLEY</t>
  </si>
  <si>
    <t>Network  9</t>
  </si>
  <si>
    <t>RAY</t>
  </si>
  <si>
    <t>CARNEGIE</t>
  </si>
  <si>
    <t>MURRAY</t>
  </si>
  <si>
    <t>PERSHING</t>
  </si>
  <si>
    <t>WADSWORTH</t>
  </si>
  <si>
    <t>FISKE</t>
  </si>
  <si>
    <t>MOLLISON</t>
  </si>
  <si>
    <t>BEETHOVEN</t>
  </si>
  <si>
    <t>WELLS ES</t>
  </si>
  <si>
    <t>DRAKE</t>
  </si>
  <si>
    <t>SHOESMITH</t>
  </si>
  <si>
    <t>HARTE</t>
  </si>
  <si>
    <t>WOODSON</t>
  </si>
  <si>
    <t>TILL</t>
  </si>
  <si>
    <t>KOZMINSKI</t>
  </si>
  <si>
    <t>DOOLITTLE</t>
  </si>
  <si>
    <t>REAVIS</t>
  </si>
  <si>
    <t>HENDRICKS</t>
  </si>
  <si>
    <t>WOODLAWN</t>
  </si>
  <si>
    <t>ROBINSON</t>
  </si>
  <si>
    <t>EBERHART</t>
  </si>
  <si>
    <t>Network 10</t>
  </si>
  <si>
    <t>STEVENSON</t>
  </si>
  <si>
    <t>TWAIN</t>
  </si>
  <si>
    <t>MOUNT GREENWOOD</t>
  </si>
  <si>
    <t>DAWES</t>
  </si>
  <si>
    <t>AZUELA</t>
  </si>
  <si>
    <t>HALE</t>
  </si>
  <si>
    <t>LEE</t>
  </si>
  <si>
    <t>HURLEY</t>
  </si>
  <si>
    <t>MORRILL</t>
  </si>
  <si>
    <t>MCKAY</t>
  </si>
  <si>
    <t>SUTHERLAND</t>
  </si>
  <si>
    <t>BYRNE</t>
  </si>
  <si>
    <t>DURKIN PARK</t>
  </si>
  <si>
    <t>HAMPTON</t>
  </si>
  <si>
    <t>FAIRFIELD</t>
  </si>
  <si>
    <t>CLISSOLD</t>
  </si>
  <si>
    <t>CARROLL</t>
  </si>
  <si>
    <t>GRIMES</t>
  </si>
  <si>
    <t>ASHBURN</t>
  </si>
  <si>
    <t>CASSELL</t>
  </si>
  <si>
    <t>CLAREMONT</t>
  </si>
  <si>
    <t>VANDERPOEL</t>
  </si>
  <si>
    <t>BARNARD</t>
  </si>
  <si>
    <t>ESMOND</t>
  </si>
  <si>
    <t>HEARST</t>
  </si>
  <si>
    <t>OWEN</t>
  </si>
  <si>
    <t>KELLOGG</t>
  </si>
  <si>
    <t>PARKER</t>
  </si>
  <si>
    <t>NICHOLSON</t>
  </si>
  <si>
    <t>WENTWORTH</t>
  </si>
  <si>
    <t>RANDOLPH</t>
  </si>
  <si>
    <t>OGLESBY</t>
  </si>
  <si>
    <t>BASS</t>
  </si>
  <si>
    <t>MAYS</t>
  </si>
  <si>
    <t>EARLE</t>
  </si>
  <si>
    <t>BARTON</t>
  </si>
  <si>
    <t>JOPLIN</t>
  </si>
  <si>
    <t>COOK</t>
  </si>
  <si>
    <t>OTOOLE</t>
  </si>
  <si>
    <t>FULTON</t>
  </si>
  <si>
    <t>KIPLING</t>
  </si>
  <si>
    <t>CUFFE</t>
  </si>
  <si>
    <t>LIBBY</t>
  </si>
  <si>
    <t>FORT DEARBORN</t>
  </si>
  <si>
    <t>WESTCOTT</t>
  </si>
  <si>
    <t>EVERS</t>
  </si>
  <si>
    <t>LANGFORD</t>
  </si>
  <si>
    <t>RYDER</t>
  </si>
  <si>
    <t>GREEN</t>
  </si>
  <si>
    <t>HENDERSON</t>
  </si>
  <si>
    <t>FOSTER PARK</t>
  </si>
  <si>
    <t>JACKSON M</t>
  </si>
  <si>
    <t>SHERWOOD</t>
  </si>
  <si>
    <t>TURNER-DREW</t>
  </si>
  <si>
    <t>DAVIS M</t>
  </si>
  <si>
    <t>BOND</t>
  </si>
  <si>
    <t>KERSHAW</t>
  </si>
  <si>
    <t>WACKER</t>
  </si>
  <si>
    <t>KING ES</t>
  </si>
  <si>
    <t>MIRELES</t>
  </si>
  <si>
    <t>Network 12</t>
  </si>
  <si>
    <t>BOUCHET</t>
  </si>
  <si>
    <t>POWELL</t>
  </si>
  <si>
    <t>DIXON</t>
  </si>
  <si>
    <t>GILLESPIE</t>
  </si>
  <si>
    <t>BURNSIDE</t>
  </si>
  <si>
    <t>BLACK</t>
  </si>
  <si>
    <t>COLES</t>
  </si>
  <si>
    <t>NEW SULLIVAN</t>
  </si>
  <si>
    <t>SOUTH SHORE ES</t>
  </si>
  <si>
    <t>RUGGLES</t>
  </si>
  <si>
    <t>WASHINGTON H ES</t>
  </si>
  <si>
    <t>NINOS HEROES</t>
  </si>
  <si>
    <t>PARK MANOR</t>
  </si>
  <si>
    <t>TANNER</t>
  </si>
  <si>
    <t>ASHE</t>
  </si>
  <si>
    <t>AVALON PARK</t>
  </si>
  <si>
    <t>THORP J</t>
  </si>
  <si>
    <t>PIRIE</t>
  </si>
  <si>
    <t>HOYNE</t>
  </si>
  <si>
    <t>EARHART</t>
  </si>
  <si>
    <t>WARREN</t>
  </si>
  <si>
    <t>NEIL</t>
  </si>
  <si>
    <t>CALDWELL</t>
  </si>
  <si>
    <t>PARKSIDE</t>
  </si>
  <si>
    <t>REVERE</t>
  </si>
  <si>
    <t>MADISON</t>
  </si>
  <si>
    <t>MCDADE</t>
  </si>
  <si>
    <t>BROWNELL</t>
  </si>
  <si>
    <t>SCHMID</t>
  </si>
  <si>
    <t>MCDOWELL</t>
  </si>
  <si>
    <t>GALLISTEL</t>
  </si>
  <si>
    <t>Network 13</t>
  </si>
  <si>
    <t>WASHINGTON G ES</t>
  </si>
  <si>
    <t>ADDAMS</t>
  </si>
  <si>
    <t>MARSH</t>
  </si>
  <si>
    <t>HALEY</t>
  </si>
  <si>
    <t>CLAY</t>
  </si>
  <si>
    <t>TAYLOR</t>
  </si>
  <si>
    <t>SHOOP</t>
  </si>
  <si>
    <t>OWENS</t>
  </si>
  <si>
    <t>METCALFE</t>
  </si>
  <si>
    <t>CARVER G</t>
  </si>
  <si>
    <t>HUGHES L</t>
  </si>
  <si>
    <t>LAVIZZO</t>
  </si>
  <si>
    <t>FERNWOOD</t>
  </si>
  <si>
    <t>BENNETT</t>
  </si>
  <si>
    <t>SMITH</t>
  </si>
  <si>
    <t>GRISSOM</t>
  </si>
  <si>
    <t>PULLMAN</t>
  </si>
  <si>
    <t>HIGGINS</t>
  </si>
  <si>
    <t>BROWN R</t>
  </si>
  <si>
    <t>BRIGHT</t>
  </si>
  <si>
    <t>WHISTLER</t>
  </si>
  <si>
    <t>COLEMON</t>
  </si>
  <si>
    <t>GARVEY</t>
  </si>
  <si>
    <t>DUNNE</t>
  </si>
  <si>
    <t>MOUNT VERNON</t>
  </si>
  <si>
    <t>POE</t>
  </si>
  <si>
    <t>CULLEN</t>
  </si>
  <si>
    <t>ALDRIDGE</t>
  </si>
  <si>
    <t>DUBOIS</t>
  </si>
  <si>
    <t>WHITE</t>
  </si>
  <si>
    <t>BURKE</t>
  </si>
  <si>
    <t>OS4</t>
  </si>
  <si>
    <t>MANN</t>
  </si>
  <si>
    <t>HOLMES</t>
  </si>
  <si>
    <t>SOLORIO HS</t>
  </si>
  <si>
    <t>High School</t>
  </si>
  <si>
    <t>PHILLIPS HS</t>
  </si>
  <si>
    <t>CHICAGO ACADEMY HS</t>
  </si>
  <si>
    <t>ORR HS</t>
  </si>
  <si>
    <t>COLLINS HS</t>
  </si>
  <si>
    <t>YOUNG HS</t>
  </si>
  <si>
    <t>LINCOLN PARK HS</t>
  </si>
  <si>
    <t>JUAREZ HS</t>
  </si>
  <si>
    <t>JONES HS</t>
  </si>
  <si>
    <t>PAYTON HS</t>
  </si>
  <si>
    <t>BROOKS HS</t>
  </si>
  <si>
    <t>MARSHALL HS</t>
  </si>
  <si>
    <t>MARINE LEADERSHIP AT AMES HS</t>
  </si>
  <si>
    <t>Military</t>
  </si>
  <si>
    <t>RICKOVER MILITARY HS</t>
  </si>
  <si>
    <t>PHOENIX MILITARY HS</t>
  </si>
  <si>
    <t>CARVER MILITARY HS</t>
  </si>
  <si>
    <t>CHICAGO MILITARY HS</t>
  </si>
  <si>
    <t>AIR FORCE HS</t>
  </si>
  <si>
    <t>MARINE MILITARY HS</t>
  </si>
  <si>
    <t>TAFT HS</t>
  </si>
  <si>
    <t>SCHURZ HS</t>
  </si>
  <si>
    <t>VON STEUBEN HS</t>
  </si>
  <si>
    <t>ROOSEVELT HS</t>
  </si>
  <si>
    <t>NORTHSIDE PREP HS</t>
  </si>
  <si>
    <t>FOREMAN HS</t>
  </si>
  <si>
    <t>MATHER HS</t>
  </si>
  <si>
    <t>SENN HS</t>
  </si>
  <si>
    <t>LAKE VIEW HS</t>
  </si>
  <si>
    <t>AMUNDSEN HS</t>
  </si>
  <si>
    <t>SULLIVAN HS</t>
  </si>
  <si>
    <t>UPLIFT HS</t>
  </si>
  <si>
    <t>STEINMETZ HS</t>
  </si>
  <si>
    <t>PROSSER HS</t>
  </si>
  <si>
    <t>CLARK HS</t>
  </si>
  <si>
    <t>DOUGLASS HS</t>
  </si>
  <si>
    <t>VOISE HS</t>
  </si>
  <si>
    <t>AUSTIN POLY HS</t>
  </si>
  <si>
    <t>AUSTIN BUS &amp; ENTRP HS</t>
  </si>
  <si>
    <t>LANE TECH HS</t>
  </si>
  <si>
    <t>KELVYN PARK HS</t>
  </si>
  <si>
    <t>DEVRY HS</t>
  </si>
  <si>
    <t>WESTINGHOUSE HS</t>
  </si>
  <si>
    <t>NORTH-GRAND HS</t>
  </si>
  <si>
    <t>MANLEY HS</t>
  </si>
  <si>
    <t>CRANE MEDICAL HS</t>
  </si>
  <si>
    <t>WELLS HS</t>
  </si>
  <si>
    <t>FARRAGUT HS</t>
  </si>
  <si>
    <t>INFINITY HS</t>
  </si>
  <si>
    <t>WORLD LANGUAGE HS</t>
  </si>
  <si>
    <t>SOCIAL JUSTICE HS</t>
  </si>
  <si>
    <t>MULTICULTURAL HS</t>
  </si>
  <si>
    <t>SPRY HS</t>
  </si>
  <si>
    <t>CURIE HS</t>
  </si>
  <si>
    <t>HANCOCK HS</t>
  </si>
  <si>
    <t>BACK OF THE YARDS HS</t>
  </si>
  <si>
    <t>GAGE PARK HS</t>
  </si>
  <si>
    <t>TILDEN HS</t>
  </si>
  <si>
    <t>RICHARDS HS</t>
  </si>
  <si>
    <t>KENWOOD HS</t>
  </si>
  <si>
    <t>HYDE PARK HS</t>
  </si>
  <si>
    <t>DUNBAR HS</t>
  </si>
  <si>
    <t>KING HS</t>
  </si>
  <si>
    <t>WILLIAMS HS</t>
  </si>
  <si>
    <t>HUBBARD HS</t>
  </si>
  <si>
    <t>KENNEDY HS</t>
  </si>
  <si>
    <t>MORGAN PARK HS</t>
  </si>
  <si>
    <t>GOODE HS</t>
  </si>
  <si>
    <t>CHICAGO AGRICULTURE HS</t>
  </si>
  <si>
    <t>SIMEON HS</t>
  </si>
  <si>
    <t>LINDBLOM HS</t>
  </si>
  <si>
    <t>TEAM HS</t>
  </si>
  <si>
    <t>HARPER HS</t>
  </si>
  <si>
    <t>ROBESON HS</t>
  </si>
  <si>
    <t>HOPE HS</t>
  </si>
  <si>
    <t>HARLAN HS</t>
  </si>
  <si>
    <t>SOUTH SHORE INTL HS</t>
  </si>
  <si>
    <t>WASHINGTON HS</t>
  </si>
  <si>
    <t>JULIAN HS</t>
  </si>
  <si>
    <t>CORLISS HS</t>
  </si>
  <si>
    <t>FENGER HS</t>
  </si>
  <si>
    <t>KELLY HS</t>
  </si>
  <si>
    <t>CHICAGO VOCATIONAL HS</t>
  </si>
  <si>
    <t>BOGAN HS</t>
  </si>
  <si>
    <t>CLEMENTE HS</t>
  </si>
  <si>
    <t>RABY HS</t>
  </si>
  <si>
    <t>BRONZEVILLE HS</t>
  </si>
  <si>
    <t>BOWEN HS</t>
  </si>
  <si>
    <t>HIRSCH HS</t>
  </si>
  <si>
    <t>BEARD</t>
  </si>
  <si>
    <t>Specialty</t>
  </si>
  <si>
    <t>NORTHSIDE LEARNING HS</t>
  </si>
  <si>
    <t>STOCK</t>
  </si>
  <si>
    <t>VAUGHN HS</t>
  </si>
  <si>
    <t>GRAHAM HS</t>
  </si>
  <si>
    <t>MONTEFIORE</t>
  </si>
  <si>
    <t>RUDOLPH</t>
  </si>
  <si>
    <t>THOMAS</t>
  </si>
  <si>
    <t>BLAIR</t>
  </si>
  <si>
    <t>VICK</t>
  </si>
  <si>
    <t>SOUTHSIDE HS</t>
  </si>
  <si>
    <t>Total SBB Funding</t>
  </si>
  <si>
    <r>
      <t xml:space="preserve">Title I District-Wide Reduction </t>
    </r>
    <r>
      <rPr>
        <i/>
        <sz val="12"/>
        <color theme="1"/>
        <rFont val="Calibri"/>
        <family val="2"/>
        <scheme val="minor"/>
      </rPr>
      <t>(applies only to charter, contract, ALOP, Safe)</t>
    </r>
    <r>
      <rPr>
        <b/>
        <sz val="12"/>
        <color theme="1"/>
        <rFont val="Calibri"/>
        <family val="2"/>
        <scheme val="minor"/>
      </rPr>
      <t xml:space="preserve"> </t>
    </r>
  </si>
  <si>
    <r>
      <t xml:space="preserve">Title II Carryover Increase </t>
    </r>
    <r>
      <rPr>
        <i/>
        <sz val="12"/>
        <color theme="1"/>
        <rFont val="Calibri"/>
        <family val="2"/>
        <scheme val="minor"/>
      </rPr>
      <t xml:space="preserve">(applies only to charter, contract, ALOP, Safe) </t>
    </r>
  </si>
  <si>
    <r>
      <t xml:space="preserve">Remaining SGSA Prior-Year Carryover
</t>
    </r>
    <r>
      <rPr>
        <i/>
        <sz val="12"/>
        <color theme="1"/>
        <rFont val="Calibri"/>
        <family val="2"/>
        <scheme val="minor"/>
      </rPr>
      <t>(applies only to district-run schools)</t>
    </r>
  </si>
  <si>
    <r>
      <t xml:space="preserve">FY 16 K-12 Enrollment </t>
    </r>
    <r>
      <rPr>
        <i/>
        <sz val="11"/>
        <color theme="1"/>
        <rFont val="Calibri"/>
        <family val="2"/>
        <scheme val="minor"/>
      </rPr>
      <t>(10th day for district-run SBB schools, 20th day for all other schools)</t>
    </r>
  </si>
  <si>
    <r>
      <t xml:space="preserve">SBB Reduction
</t>
    </r>
    <r>
      <rPr>
        <i/>
        <sz val="11"/>
        <color theme="1"/>
        <rFont val="Calibri"/>
        <family val="2"/>
        <scheme val="minor"/>
      </rPr>
      <t>(base rate of $4,176 per pupil)</t>
    </r>
  </si>
  <si>
    <t>Title I Discretionary Funding Increase</t>
  </si>
  <si>
    <t>Title I Supplement- al Funding Increase</t>
  </si>
  <si>
    <t xml:space="preserve">Totals  </t>
  </si>
  <si>
    <t>SGSA
Funding</t>
  </si>
  <si>
    <t>Title I
Funding</t>
  </si>
  <si>
    <t>Overall Increase or Reduction After Accounting for All Funding Sources</t>
  </si>
  <si>
    <t>Index of Terms Used on Funding Adjustments Spreadsheet</t>
  </si>
  <si>
    <t>Term</t>
  </si>
  <si>
    <t>Definition</t>
  </si>
  <si>
    <t>Title I Discretionary Funding (Column M)</t>
  </si>
  <si>
    <t>Title I discretionary funding is the funding that high-poverty schools receive every year.  Funding is based on the poverty index of the school and the number of qualifying students.  The per-pupil amount increases as the poverty level of the school increases.</t>
  </si>
  <si>
    <t>Title I Supplemental Funding (Column N)</t>
  </si>
  <si>
    <t>Additional one-time Title I funding.  Funding is based on a flat per-pupil rate of $5 per student and is based on the entire K-12 enrollment of the school.</t>
  </si>
  <si>
    <t>Remaining SGSA Prior-Year Carryover (Column P)</t>
  </si>
  <si>
    <t>School that do not spend their SGSA funds in the previous year receive the unspent funds as "carryover funds." Schools received an estimated portion of their prior-year carryover with their budgets in July. The final carryover amounts were calculated after Accounting closed the books for FY 15. The amount shown is the remaining amount of SGSA carryover owed to schools.</t>
  </si>
  <si>
    <t>Title II Funding</t>
  </si>
  <si>
    <t>Total from SBB, SGSA, Title I, and Title II</t>
  </si>
  <si>
    <t>CURRENT SBB, SGSA, TITLE I, TITLE II FUNDING</t>
  </si>
  <si>
    <t>Title I District-Wide Funding (Column Q)</t>
  </si>
  <si>
    <t>Title II Carryover (Column R)</t>
  </si>
  <si>
    <t>This is an allocation that charter, contract, ALOP, and Safe schools receive for Title II carryover funds that the district is using to fund programs for district-run schools only.</t>
  </si>
  <si>
    <t>This is an allocation that charter, contract, ALOP, and Safe schools receive for Title I funded programs that are run for district-run schools only. This amount is being reduced because the district is running fewer Title I funded programs in FY 16.</t>
  </si>
  <si>
    <t>% Increase or Reduction of SBB, SGSA, Title I, and Title II Funds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</si>
</sst>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0###0"/>
    <numFmt numFmtId="165" formatCode="#,##0_);[Red]\(#,##0\);;@"/>
  </numFmts>
  <fonts count="50" x14ac:knownFonts="1">
    <font>
      <sz val="11"/>
      <color theme="1"/>
      <name val="Calibri"/>
      <family val="2"/>
      <scheme val="minor"/>
    </font>
    <font>
      <sz val="11"/>
      <color theme="1"/>
      <name val="Calibri"/>
      <family val="2"/>
      <scheme val="minor"/>
    </font>
    <font>
      <sz val="11"/>
      <color theme="1"/>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indexed="8"/>
      <name val="Arial"/>
      <family val="2"/>
    </font>
    <font>
      <sz val="12"/>
      <color indexed="8"/>
      <name val="Calibri"/>
      <family val="2"/>
    </font>
    <font>
      <sz val="12"/>
      <color theme="1"/>
      <name val="Calibri"/>
      <family val="2"/>
      <scheme val="minor"/>
    </font>
    <font>
      <sz val="10"/>
      <color rgb="FF000000"/>
      <name val="Arial"/>
      <family val="2"/>
    </font>
    <font>
      <b/>
      <u/>
      <sz val="11"/>
      <name val="Times New Roman"/>
      <family val="1"/>
    </font>
    <font>
      <sz val="11"/>
      <name val="Calibri"/>
      <family val="2"/>
    </font>
    <font>
      <sz val="10"/>
      <name val="Century Gothic"/>
      <family val="2"/>
    </font>
    <font>
      <i/>
      <sz val="11"/>
      <color indexed="23"/>
      <name val="Calibri"/>
      <family val="2"/>
    </font>
    <font>
      <i/>
      <sz val="11"/>
      <color rgb="FF7F7F7F"/>
      <name val="Arial"/>
      <family val="2"/>
    </font>
    <font>
      <u/>
      <sz val="11"/>
      <color theme="11"/>
      <name val="Arial"/>
      <family val="2"/>
    </font>
    <font>
      <u/>
      <sz val="11"/>
      <color rgb="FF0000FF"/>
      <name val="Calibri"/>
      <family val="2"/>
      <scheme val="minor"/>
    </font>
    <font>
      <sz val="11"/>
      <color indexed="17"/>
      <name val="Calibri"/>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1"/>
      <color theme="10"/>
      <name val="Arial"/>
      <family val="2"/>
    </font>
    <font>
      <u/>
      <sz val="11"/>
      <color theme="10"/>
      <name val="Calibri"/>
      <family val="2"/>
    </font>
    <font>
      <u/>
      <sz val="11"/>
      <color theme="10"/>
      <name val="Calibri"/>
      <family val="2"/>
      <scheme val="minor"/>
    </font>
    <font>
      <sz val="11"/>
      <color indexed="62"/>
      <name val="Calibri"/>
      <family val="2"/>
    </font>
    <font>
      <sz val="11"/>
      <color indexed="52"/>
      <name val="Calibri"/>
      <family val="2"/>
    </font>
    <font>
      <sz val="11"/>
      <color rgb="FFFA7D00"/>
      <name val="Arial"/>
      <family val="2"/>
    </font>
    <font>
      <sz val="11"/>
      <color indexed="60"/>
      <name val="Calibri"/>
      <family val="2"/>
    </font>
    <font>
      <sz val="11"/>
      <name val="Verdana"/>
      <family val="2"/>
    </font>
    <font>
      <sz val="10"/>
      <name val="MS Sans Serif"/>
      <family val="2"/>
    </font>
    <font>
      <b/>
      <sz val="11"/>
      <color indexed="63"/>
      <name val="Calibri"/>
      <family val="2"/>
    </font>
    <font>
      <b/>
      <sz val="18"/>
      <color indexed="56"/>
      <name val="Cambria"/>
      <family val="2"/>
    </font>
    <font>
      <sz val="18"/>
      <color theme="3"/>
      <name val="Cambria"/>
      <family val="2"/>
      <scheme val="major"/>
    </font>
    <font>
      <b/>
      <sz val="11"/>
      <color indexed="8"/>
      <name val="Calibri"/>
      <family val="2"/>
    </font>
    <font>
      <b/>
      <sz val="11"/>
      <color theme="1"/>
      <name val="Arial"/>
      <family val="2"/>
    </font>
    <font>
      <sz val="11"/>
      <color indexed="10"/>
      <name val="Calibri"/>
      <family val="2"/>
    </font>
    <font>
      <sz val="11"/>
      <color rgb="FFFF0000"/>
      <name val="Arial"/>
      <family val="2"/>
    </font>
    <font>
      <b/>
      <sz val="12"/>
      <color theme="1"/>
      <name val="Calibri"/>
      <family val="2"/>
      <scheme val="minor"/>
    </font>
    <font>
      <sz val="12"/>
      <color indexed="8"/>
      <name val="Calibri"/>
      <family val="2"/>
      <scheme val="minor"/>
    </font>
    <font>
      <b/>
      <sz val="12"/>
      <color theme="0"/>
      <name val="Calibri"/>
      <family val="2"/>
      <scheme val="minor"/>
    </font>
    <font>
      <i/>
      <sz val="12"/>
      <color theme="1"/>
      <name val="Calibri"/>
      <family val="2"/>
      <scheme val="minor"/>
    </font>
    <font>
      <i/>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Gray">
        <fgColor indexed="13"/>
        <bgColor indexed="9"/>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6" tint="-0.499984740745262"/>
        <bgColor indexed="64"/>
      </patternFill>
    </fill>
    <fill>
      <patternFill patternType="solid">
        <fgColor theme="4" tint="-0.49998474074526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right/>
      <top/>
      <bottom style="thin">
        <color indexed="64"/>
      </bottom>
      <diagonal/>
    </border>
  </borders>
  <cellStyleXfs count="1544">
    <xf numFmtId="0" fontId="0" fillId="0" borderId="0"/>
    <xf numFmtId="9" fontId="1" fillId="0" borderId="0" applyFont="0" applyFill="0" applyBorder="0" applyAlignment="0" applyProtection="0"/>
    <xf numFmtId="0" fontId="1" fillId="0" borderId="0"/>
    <xf numFmtId="0" fontId="2" fillId="0" borderId="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6" fillId="5" borderId="0" applyNumberFormat="0" applyBorder="0" applyAlignment="0" applyProtection="0"/>
    <xf numFmtId="0" fontId="7" fillId="22" borderId="11" applyNumberFormat="0" applyAlignment="0" applyProtection="0"/>
    <xf numFmtId="0" fontId="8" fillId="23" borderId="12"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3" fillId="0" borderId="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alignment vertical="top"/>
    </xf>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alignment vertical="top"/>
    </xf>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3" fillId="0" borderId="0"/>
    <xf numFmtId="42" fontId="3" fillId="0" borderId="0"/>
    <xf numFmtId="42" fontId="3" fillId="0" borderId="0"/>
    <xf numFmtId="42" fontId="3" fillId="0" borderId="0"/>
    <xf numFmtId="164" fontId="14" fillId="24" borderId="0" applyFill="0">
      <alignment horizontal="left" vertical="top"/>
      <protection locked="0"/>
    </xf>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165" fontId="16" fillId="0" borderId="0" applyFont="0" applyFill="0" applyBorder="0">
      <alignment horizontal="left" vertical="top" wrapText="1"/>
      <protection locked="0"/>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6" borderId="0" applyNumberFormat="0" applyBorder="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3" fillId="0" borderId="1"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0" borderId="2"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7"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9" borderId="11"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3" fillId="0" borderId="4" applyNumberFormat="0" applyFill="0" applyAlignment="0" applyProtection="0"/>
    <xf numFmtId="0" fontId="34" fillId="25" borderId="0" applyNumberFormat="0" applyBorder="0" applyAlignment="0" applyProtection="0"/>
    <xf numFmtId="0" fontId="9" fillId="0" borderId="0"/>
    <xf numFmtId="0" fontId="3"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3" fillId="0" borderId="0"/>
    <xf numFmtId="0" fontId="1" fillId="0" borderId="0"/>
    <xf numFmtId="0" fontId="2" fillId="0" borderId="0"/>
    <xf numFmtId="0" fontId="1" fillId="0" borderId="0"/>
    <xf numFmtId="0" fontId="1" fillId="0" borderId="0"/>
    <xf numFmtId="0" fontId="13"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1" fillId="0" borderId="0"/>
    <xf numFmtId="0" fontId="36"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4"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9"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5" applyNumberFormat="0" applyFont="0" applyAlignment="0" applyProtection="0"/>
    <xf numFmtId="0" fontId="1" fillId="2" borderId="5"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6" borderId="17" applyNumberFormat="0" applyFont="0" applyAlignment="0" applyProtection="0"/>
    <xf numFmtId="0" fontId="4" fillId="2" borderId="5" applyNumberFormat="0" applyFont="0" applyAlignment="0" applyProtection="0"/>
    <xf numFmtId="0" fontId="10" fillId="2" borderId="5" applyNumberFormat="0" applyFont="0" applyAlignment="0" applyProtection="0"/>
    <xf numFmtId="0" fontId="2" fillId="2" borderId="5" applyNumberFormat="0" applyFont="0" applyAlignment="0" applyProtection="0"/>
    <xf numFmtId="0" fontId="10"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4" fillId="2" borderId="5" applyNumberFormat="0" applyFont="0" applyAlignment="0" applyProtection="0"/>
    <xf numFmtId="0" fontId="37" fillId="22" borderId="18" applyNumberFormat="0" applyAlignment="0" applyProtection="0"/>
    <xf numFmtId="9" fontId="36" fillId="0" borderId="0" applyFont="0" applyFill="0" applyBorder="0" applyAlignment="0" applyProtection="0"/>
    <xf numFmtId="9" fontId="15"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1" fillId="0" borderId="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8">
    <xf numFmtId="0" fontId="0" fillId="0" borderId="0" xfId="0"/>
    <xf numFmtId="0" fontId="12" fillId="0" borderId="0" xfId="2" applyFont="1" applyFill="1"/>
    <xf numFmtId="38" fontId="12" fillId="0" borderId="0" xfId="2" applyNumberFormat="1" applyFont="1" applyFill="1"/>
    <xf numFmtId="0" fontId="12" fillId="0" borderId="0" xfId="2" applyFont="1"/>
    <xf numFmtId="38" fontId="44" fillId="3" borderId="7" xfId="2" applyNumberFormat="1" applyFont="1" applyFill="1" applyBorder="1" applyAlignment="1">
      <alignment horizontal="right"/>
    </xf>
    <xf numFmtId="10" fontId="44" fillId="3" borderId="7" xfId="1" applyNumberFormat="1" applyFont="1" applyFill="1" applyBorder="1" applyAlignment="1">
      <alignment horizontal="right"/>
    </xf>
    <xf numFmtId="0" fontId="44" fillId="0" borderId="7" xfId="2" applyFont="1" applyFill="1" applyBorder="1" applyAlignment="1">
      <alignment wrapText="1"/>
    </xf>
    <xf numFmtId="0" fontId="44" fillId="0" borderId="0" xfId="2" applyFont="1" applyAlignment="1">
      <alignment wrapText="1"/>
    </xf>
    <xf numFmtId="0" fontId="44" fillId="3" borderId="7" xfId="2" applyFont="1" applyFill="1" applyBorder="1" applyAlignment="1">
      <alignment wrapText="1"/>
    </xf>
    <xf numFmtId="0" fontId="12" fillId="0" borderId="7" xfId="0" applyFont="1" applyFill="1" applyBorder="1"/>
    <xf numFmtId="0" fontId="12" fillId="0" borderId="7" xfId="3" applyFont="1" applyFill="1" applyBorder="1"/>
    <xf numFmtId="37" fontId="12" fillId="0" borderId="7" xfId="2" applyNumberFormat="1" applyFont="1" applyFill="1" applyBorder="1"/>
    <xf numFmtId="10" fontId="12" fillId="0" borderId="7" xfId="1" applyNumberFormat="1" applyFont="1" applyFill="1" applyBorder="1"/>
    <xf numFmtId="0" fontId="45" fillId="0" borderId="7" xfId="4" applyFont="1" applyFill="1" applyBorder="1" applyAlignment="1"/>
    <xf numFmtId="38" fontId="44" fillId="27" borderId="7" xfId="2" applyNumberFormat="1" applyFont="1" applyFill="1" applyBorder="1" applyAlignment="1">
      <alignment horizontal="right"/>
    </xf>
    <xf numFmtId="0" fontId="44" fillId="27" borderId="7" xfId="2" applyFont="1" applyFill="1" applyBorder="1" applyAlignment="1">
      <alignment wrapText="1"/>
    </xf>
    <xf numFmtId="0" fontId="44" fillId="0" borderId="0" xfId="2" applyFont="1" applyFill="1" applyAlignment="1">
      <alignment horizontal="right"/>
    </xf>
    <xf numFmtId="0" fontId="49" fillId="0" borderId="0" xfId="0" applyFont="1"/>
    <xf numFmtId="0" fontId="0" fillId="0" borderId="0" xfId="0" applyAlignment="1">
      <alignment wrapText="1"/>
    </xf>
    <xf numFmtId="0" fontId="49" fillId="0" borderId="7" xfId="0" applyFont="1" applyBorder="1"/>
    <xf numFmtId="0" fontId="49" fillId="0" borderId="7" xfId="0" applyFont="1" applyBorder="1" applyAlignment="1">
      <alignment wrapText="1"/>
    </xf>
    <xf numFmtId="0" fontId="0" fillId="0" borderId="7" xfId="0" applyFont="1" applyBorder="1" applyAlignment="1">
      <alignment vertical="center" wrapText="1"/>
    </xf>
    <xf numFmtId="0" fontId="0" fillId="0" borderId="7" xfId="0" applyBorder="1" applyAlignment="1">
      <alignment vertical="center" wrapText="1"/>
    </xf>
    <xf numFmtId="0" fontId="46" fillId="28" borderId="20" xfId="2" applyFont="1" applyFill="1" applyBorder="1" applyAlignment="1">
      <alignment horizontal="center"/>
    </xf>
    <xf numFmtId="0" fontId="46" fillId="28" borderId="21" xfId="2" applyFont="1" applyFill="1" applyBorder="1" applyAlignment="1">
      <alignment horizontal="center"/>
    </xf>
    <xf numFmtId="0" fontId="46" fillId="29" borderId="8" xfId="2" applyFont="1" applyFill="1" applyBorder="1" applyAlignment="1">
      <alignment horizontal="center"/>
    </xf>
    <xf numFmtId="0" fontId="46" fillId="29" borderId="9" xfId="2" applyFont="1" applyFill="1" applyBorder="1" applyAlignment="1">
      <alignment horizontal="center"/>
    </xf>
    <xf numFmtId="0" fontId="46" fillId="29" borderId="10" xfId="2" applyFont="1" applyFill="1" applyBorder="1" applyAlignment="1">
      <alignment horizontal="center"/>
    </xf>
  </cellXfs>
  <cellStyles count="154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10" xfId="32"/>
    <cellStyle name="Comma 11" xfId="33"/>
    <cellStyle name="Comma 2" xfId="34"/>
    <cellStyle name="Comma 2 10" xfId="35"/>
    <cellStyle name="Comma 2 10 2" xfId="36"/>
    <cellStyle name="Comma 2 11" xfId="37"/>
    <cellStyle name="Comma 2 12" xfId="38"/>
    <cellStyle name="Comma 2 2" xfId="39"/>
    <cellStyle name="Comma 2 3" xfId="40"/>
    <cellStyle name="Comma 2 4" xfId="41"/>
    <cellStyle name="Comma 2 4 2" xfId="42"/>
    <cellStyle name="Comma 2 5" xfId="43"/>
    <cellStyle name="Comma 2 6" xfId="44"/>
    <cellStyle name="Comma 2 7" xfId="45"/>
    <cellStyle name="Comma 2 8" xfId="46"/>
    <cellStyle name="Comma 2 8 2" xfId="47"/>
    <cellStyle name="Comma 2 9" xfId="48"/>
    <cellStyle name="Comma 3" xfId="49"/>
    <cellStyle name="Comma 3 2" xfId="50"/>
    <cellStyle name="Comma 3 3" xfId="51"/>
    <cellStyle name="Comma 3 4" xfId="52"/>
    <cellStyle name="Comma 4" xfId="53"/>
    <cellStyle name="Comma 4 2" xfId="54"/>
    <cellStyle name="Comma 4 2 2" xfId="55"/>
    <cellStyle name="Comma 4 3" xfId="56"/>
    <cellStyle name="Comma 4 4" xfId="57"/>
    <cellStyle name="Comma 4 5" xfId="58"/>
    <cellStyle name="Comma 5" xfId="59"/>
    <cellStyle name="Comma 5 2" xfId="60"/>
    <cellStyle name="Comma 5 2 2" xfId="61"/>
    <cellStyle name="Comma 5 3" xfId="62"/>
    <cellStyle name="Comma 5 4" xfId="63"/>
    <cellStyle name="Comma 5 5" xfId="64"/>
    <cellStyle name="Comma 6" xfId="65"/>
    <cellStyle name="Comma 7" xfId="66"/>
    <cellStyle name="Comma 7 2" xfId="67"/>
    <cellStyle name="Comma 7 3" xfId="68"/>
    <cellStyle name="Comma 7 4" xfId="69"/>
    <cellStyle name="Comma 7 5" xfId="70"/>
    <cellStyle name="Comma 8" xfId="71"/>
    <cellStyle name="Comma 8 2" xfId="72"/>
    <cellStyle name="Comma 8 3" xfId="73"/>
    <cellStyle name="Comma 8 4" xfId="74"/>
    <cellStyle name="Comma 8 5" xfId="75"/>
    <cellStyle name="Comma 9" xfId="76"/>
    <cellStyle name="Comma 9 2" xfId="77"/>
    <cellStyle name="Comma 9 3" xfId="78"/>
    <cellStyle name="Comma 9 3 2" xfId="79"/>
    <cellStyle name="CSI" xfId="80"/>
    <cellStyle name="Currency 2" xfId="81"/>
    <cellStyle name="Currency 2 2" xfId="82"/>
    <cellStyle name="Currency 2 2 2" xfId="83"/>
    <cellStyle name="Currency 2 3" xfId="84"/>
    <cellStyle name="Currency 2 3 2" xfId="85"/>
    <cellStyle name="Currency 2 3 3" xfId="86"/>
    <cellStyle name="Currency 2 3 4" xfId="87"/>
    <cellStyle name="Currency 2 3 5" xfId="88"/>
    <cellStyle name="Currency 2 4" xfId="89"/>
    <cellStyle name="Currency 3" xfId="90"/>
    <cellStyle name="Currency 3 2" xfId="91"/>
    <cellStyle name="Currency 3 3" xfId="92"/>
    <cellStyle name="Currency 3 4" xfId="93"/>
    <cellStyle name="Currency 4" xfId="94"/>
    <cellStyle name="Currency 4 2" xfId="95"/>
    <cellStyle name="Currency 4 3" xfId="96"/>
    <cellStyle name="Currency 4 4" xfId="97"/>
    <cellStyle name="Currency 4 5" xfId="98"/>
    <cellStyle name="Currency 5" xfId="99"/>
    <cellStyle name="Currency 6" xfId="100"/>
    <cellStyle name="Description" xfId="101"/>
    <cellStyle name="Explanatory Text 2" xfId="102"/>
    <cellStyle name="Explanatory Text 2 2" xfId="103"/>
    <cellStyle name="Explanatory Text 2 2 2" xfId="104"/>
    <cellStyle name="Explanatory Text 2 3" xfId="105"/>
    <cellStyle name="Explanatory Text 2 3 2" xfId="106"/>
    <cellStyle name="Explanatory Text 2 4" xfId="107"/>
    <cellStyle name="Explanatory Text 2 4 2" xfId="108"/>
    <cellStyle name="Explanatory Text 2 5" xfId="109"/>
    <cellStyle name="Explanatory Text 2 5 2" xfId="110"/>
    <cellStyle name="Explanatory Text 2 6" xfId="111"/>
    <cellStyle name="Explanatory Text 3" xfId="112"/>
    <cellStyle name="Explanatory Text 3 2" xfId="113"/>
    <cellStyle name="Explanatory Text 4" xfId="114"/>
    <cellStyle name="Explanatory Text 4 2" xfId="115"/>
    <cellStyle name="Explanatory Text 5" xfId="116"/>
    <cellStyle name="Followed Hyperlink 10" xfId="117"/>
    <cellStyle name="Followed Hyperlink 11" xfId="118"/>
    <cellStyle name="Followed Hyperlink 12" xfId="119"/>
    <cellStyle name="Followed Hyperlink 13" xfId="120"/>
    <cellStyle name="Followed Hyperlink 14" xfId="121"/>
    <cellStyle name="Followed Hyperlink 15" xfId="122"/>
    <cellStyle name="Followed Hyperlink 16" xfId="123"/>
    <cellStyle name="Followed Hyperlink 17" xfId="124"/>
    <cellStyle name="Followed Hyperlink 18" xfId="125"/>
    <cellStyle name="Followed Hyperlink 19" xfId="126"/>
    <cellStyle name="Followed Hyperlink 2" xfId="127"/>
    <cellStyle name="Followed Hyperlink 20" xfId="128"/>
    <cellStyle name="Followed Hyperlink 21" xfId="129"/>
    <cellStyle name="Followed Hyperlink 22" xfId="130"/>
    <cellStyle name="Followed Hyperlink 23" xfId="131"/>
    <cellStyle name="Followed Hyperlink 24" xfId="132"/>
    <cellStyle name="Followed Hyperlink 25" xfId="133"/>
    <cellStyle name="Followed Hyperlink 26" xfId="134"/>
    <cellStyle name="Followed Hyperlink 27" xfId="135"/>
    <cellStyle name="Followed Hyperlink 28" xfId="136"/>
    <cellStyle name="Followed Hyperlink 29" xfId="137"/>
    <cellStyle name="Followed Hyperlink 3" xfId="138"/>
    <cellStyle name="Followed Hyperlink 30" xfId="139"/>
    <cellStyle name="Followed Hyperlink 31" xfId="140"/>
    <cellStyle name="Followed Hyperlink 32" xfId="141"/>
    <cellStyle name="Followed Hyperlink 33" xfId="142"/>
    <cellStyle name="Followed Hyperlink 34" xfId="143"/>
    <cellStyle name="Followed Hyperlink 35" xfId="144"/>
    <cellStyle name="Followed Hyperlink 36" xfId="145"/>
    <cellStyle name="Followed Hyperlink 37" xfId="146"/>
    <cellStyle name="Followed Hyperlink 38" xfId="147"/>
    <cellStyle name="Followed Hyperlink 39" xfId="148"/>
    <cellStyle name="Followed Hyperlink 4" xfId="149"/>
    <cellStyle name="Followed Hyperlink 40" xfId="150"/>
    <cellStyle name="Followed Hyperlink 41" xfId="151"/>
    <cellStyle name="Followed Hyperlink 42" xfId="152"/>
    <cellStyle name="Followed Hyperlink 43" xfId="153"/>
    <cellStyle name="Followed Hyperlink 44" xfId="154"/>
    <cellStyle name="Followed Hyperlink 45" xfId="155"/>
    <cellStyle name="Followed Hyperlink 46" xfId="156"/>
    <cellStyle name="Followed Hyperlink 47" xfId="157"/>
    <cellStyle name="Followed Hyperlink 48" xfId="158"/>
    <cellStyle name="Followed Hyperlink 49" xfId="159"/>
    <cellStyle name="Followed Hyperlink 5" xfId="160"/>
    <cellStyle name="Followed Hyperlink 50" xfId="161"/>
    <cellStyle name="Followed Hyperlink 51" xfId="162"/>
    <cellStyle name="Followed Hyperlink 52" xfId="163"/>
    <cellStyle name="Followed Hyperlink 53" xfId="164"/>
    <cellStyle name="Followed Hyperlink 54" xfId="165"/>
    <cellStyle name="Followed Hyperlink 55" xfId="166"/>
    <cellStyle name="Followed Hyperlink 6" xfId="167"/>
    <cellStyle name="Followed Hyperlink 7" xfId="168"/>
    <cellStyle name="Followed Hyperlink 8" xfId="169"/>
    <cellStyle name="Followed Hyperlink 9" xfId="170"/>
    <cellStyle name="Good 2" xfId="171"/>
    <cellStyle name="Heading 1 2" xfId="172"/>
    <cellStyle name="Heading 1 2 2" xfId="173"/>
    <cellStyle name="Heading 1 2 2 2" xfId="174"/>
    <cellStyle name="Heading 1 2 3" xfId="175"/>
    <cellStyle name="Heading 1 2 3 2" xfId="176"/>
    <cellStyle name="Heading 1 2 4" xfId="177"/>
    <cellStyle name="Heading 1 2 4 2" xfId="178"/>
    <cellStyle name="Heading 1 2 5" xfId="179"/>
    <cellStyle name="Heading 1 2 5 2" xfId="180"/>
    <cellStyle name="Heading 1 2 6" xfId="181"/>
    <cellStyle name="Heading 1 3" xfId="182"/>
    <cellStyle name="Heading 1 3 2" xfId="183"/>
    <cellStyle name="Heading 1 4" xfId="184"/>
    <cellStyle name="Heading 1 4 2" xfId="185"/>
    <cellStyle name="Heading 1 5" xfId="186"/>
    <cellStyle name="Heading 2 2" xfId="187"/>
    <cellStyle name="Heading 2 2 2" xfId="188"/>
    <cellStyle name="Heading 2 2 2 2" xfId="189"/>
    <cellStyle name="Heading 2 2 3" xfId="190"/>
    <cellStyle name="Heading 2 2 3 2" xfId="191"/>
    <cellStyle name="Heading 2 2 4" xfId="192"/>
    <cellStyle name="Heading 2 2 4 2" xfId="193"/>
    <cellStyle name="Heading 2 2 5" xfId="194"/>
    <cellStyle name="Heading 2 2 5 2" xfId="195"/>
    <cellStyle name="Heading 2 2 6" xfId="196"/>
    <cellStyle name="Heading 2 3" xfId="197"/>
    <cellStyle name="Heading 2 3 2" xfId="198"/>
    <cellStyle name="Heading 2 4" xfId="199"/>
    <cellStyle name="Heading 2 4 2" xfId="200"/>
    <cellStyle name="Heading 2 5" xfId="201"/>
    <cellStyle name="Heading 3 2" xfId="202"/>
    <cellStyle name="Heading 3 2 2" xfId="203"/>
    <cellStyle name="Heading 3 2 2 2" xfId="204"/>
    <cellStyle name="Heading 3 2 3" xfId="205"/>
    <cellStyle name="Heading 3 2 3 2" xfId="206"/>
    <cellStyle name="Heading 3 2 4" xfId="207"/>
    <cellStyle name="Heading 3 2 4 2" xfId="208"/>
    <cellStyle name="Heading 3 2 5" xfId="209"/>
    <cellStyle name="Heading 3 2 5 2" xfId="210"/>
    <cellStyle name="Heading 3 2 6" xfId="211"/>
    <cellStyle name="Heading 3 3" xfId="212"/>
    <cellStyle name="Heading 3 3 2" xfId="213"/>
    <cellStyle name="Heading 3 4" xfId="214"/>
    <cellStyle name="Heading 3 4 2" xfId="215"/>
    <cellStyle name="Heading 3 5" xfId="216"/>
    <cellStyle name="Heading 4 2" xfId="217"/>
    <cellStyle name="Heading 4 2 2" xfId="218"/>
    <cellStyle name="Heading 4 2 2 2" xfId="219"/>
    <cellStyle name="Heading 4 2 3" xfId="220"/>
    <cellStyle name="Heading 4 2 3 2" xfId="221"/>
    <cellStyle name="Heading 4 2 4" xfId="222"/>
    <cellStyle name="Heading 4 2 4 2" xfId="223"/>
    <cellStyle name="Heading 4 2 5" xfId="224"/>
    <cellStyle name="Heading 4 2 5 2" xfId="225"/>
    <cellStyle name="Heading 4 2 6" xfId="226"/>
    <cellStyle name="Heading 4 3" xfId="227"/>
    <cellStyle name="Heading 4 3 2" xfId="228"/>
    <cellStyle name="Heading 4 4" xfId="229"/>
    <cellStyle name="Heading 4 4 2" xfId="230"/>
    <cellStyle name="Heading 4 5" xfId="231"/>
    <cellStyle name="Hyperlink 10" xfId="232"/>
    <cellStyle name="Hyperlink 11" xfId="233"/>
    <cellStyle name="Hyperlink 12" xfId="234"/>
    <cellStyle name="Hyperlink 13" xfId="235"/>
    <cellStyle name="Hyperlink 14" xfId="236"/>
    <cellStyle name="Hyperlink 15" xfId="237"/>
    <cellStyle name="Hyperlink 16" xfId="238"/>
    <cellStyle name="Hyperlink 17" xfId="239"/>
    <cellStyle name="Hyperlink 18" xfId="240"/>
    <cellStyle name="Hyperlink 19" xfId="241"/>
    <cellStyle name="Hyperlink 2" xfId="242"/>
    <cellStyle name="Hyperlink 20" xfId="243"/>
    <cellStyle name="Hyperlink 21" xfId="244"/>
    <cellStyle name="Hyperlink 22" xfId="245"/>
    <cellStyle name="Hyperlink 23" xfId="246"/>
    <cellStyle name="Hyperlink 24" xfId="247"/>
    <cellStyle name="Hyperlink 25" xfId="248"/>
    <cellStyle name="Hyperlink 26" xfId="249"/>
    <cellStyle name="Hyperlink 27" xfId="250"/>
    <cellStyle name="Hyperlink 28" xfId="251"/>
    <cellStyle name="Hyperlink 29" xfId="252"/>
    <cellStyle name="Hyperlink 3" xfId="253"/>
    <cellStyle name="Hyperlink 30" xfId="254"/>
    <cellStyle name="Hyperlink 31" xfId="255"/>
    <cellStyle name="Hyperlink 32" xfId="256"/>
    <cellStyle name="Hyperlink 33" xfId="257"/>
    <cellStyle name="Hyperlink 34" xfId="258"/>
    <cellStyle name="Hyperlink 35" xfId="259"/>
    <cellStyle name="Hyperlink 36" xfId="260"/>
    <cellStyle name="Hyperlink 37" xfId="261"/>
    <cellStyle name="Hyperlink 38" xfId="262"/>
    <cellStyle name="Hyperlink 39" xfId="263"/>
    <cellStyle name="Hyperlink 4" xfId="264"/>
    <cellStyle name="Hyperlink 40" xfId="265"/>
    <cellStyle name="Hyperlink 41" xfId="266"/>
    <cellStyle name="Hyperlink 42" xfId="267"/>
    <cellStyle name="Hyperlink 43" xfId="268"/>
    <cellStyle name="Hyperlink 44" xfId="269"/>
    <cellStyle name="Hyperlink 45" xfId="270"/>
    <cellStyle name="Hyperlink 46" xfId="271"/>
    <cellStyle name="Hyperlink 47" xfId="272"/>
    <cellStyle name="Hyperlink 48" xfId="273"/>
    <cellStyle name="Hyperlink 49" xfId="274"/>
    <cellStyle name="Hyperlink 5" xfId="275"/>
    <cellStyle name="Hyperlink 50" xfId="276"/>
    <cellStyle name="Hyperlink 51" xfId="277"/>
    <cellStyle name="Hyperlink 52" xfId="278"/>
    <cellStyle name="Hyperlink 53" xfId="279"/>
    <cellStyle name="Hyperlink 54" xfId="280"/>
    <cellStyle name="Hyperlink 55" xfId="281"/>
    <cellStyle name="Hyperlink 56" xfId="282"/>
    <cellStyle name="Hyperlink 57" xfId="283"/>
    <cellStyle name="Hyperlink 6" xfId="284"/>
    <cellStyle name="Hyperlink 7" xfId="285"/>
    <cellStyle name="Hyperlink 8" xfId="286"/>
    <cellStyle name="Hyperlink 9" xfId="287"/>
    <cellStyle name="Input 2" xfId="288"/>
    <cellStyle name="Linked Cell 2" xfId="289"/>
    <cellStyle name="Linked Cell 2 2" xfId="290"/>
    <cellStyle name="Linked Cell 2 2 2" xfId="291"/>
    <cellStyle name="Linked Cell 2 3" xfId="292"/>
    <cellStyle name="Linked Cell 2 3 2" xfId="293"/>
    <cellStyle name="Linked Cell 2 4" xfId="294"/>
    <cellStyle name="Linked Cell 2 4 2" xfId="295"/>
    <cellStyle name="Linked Cell 2 5" xfId="296"/>
    <cellStyle name="Linked Cell 2 5 2" xfId="297"/>
    <cellStyle name="Linked Cell 2 6" xfId="298"/>
    <cellStyle name="Linked Cell 3" xfId="299"/>
    <cellStyle name="Linked Cell 3 2" xfId="300"/>
    <cellStyle name="Linked Cell 4" xfId="301"/>
    <cellStyle name="Linked Cell 4 2" xfId="302"/>
    <cellStyle name="Linked Cell 5" xfId="303"/>
    <cellStyle name="Neutral 2" xfId="304"/>
    <cellStyle name="Normal" xfId="0" builtinId="0"/>
    <cellStyle name="Normal 10" xfId="305"/>
    <cellStyle name="Normal 10 2" xfId="306"/>
    <cellStyle name="Normal 10 3" xfId="307"/>
    <cellStyle name="Normal 100" xfId="308"/>
    <cellStyle name="Normal 100 2" xfId="309"/>
    <cellStyle name="Normal 101" xfId="310"/>
    <cellStyle name="Normal 101 2" xfId="311"/>
    <cellStyle name="Normal 102" xfId="312"/>
    <cellStyle name="Normal 102 2" xfId="313"/>
    <cellStyle name="Normal 103" xfId="314"/>
    <cellStyle name="Normal 103 2" xfId="315"/>
    <cellStyle name="Normal 104" xfId="316"/>
    <cellStyle name="Normal 104 2" xfId="317"/>
    <cellStyle name="Normal 105" xfId="318"/>
    <cellStyle name="Normal 105 2" xfId="319"/>
    <cellStyle name="Normal 106" xfId="320"/>
    <cellStyle name="Normal 106 2" xfId="321"/>
    <cellStyle name="Normal 107" xfId="322"/>
    <cellStyle name="Normal 107 2" xfId="323"/>
    <cellStyle name="Normal 108" xfId="324"/>
    <cellStyle name="Normal 108 2" xfId="325"/>
    <cellStyle name="Normal 109" xfId="326"/>
    <cellStyle name="Normal 109 2" xfId="327"/>
    <cellStyle name="Normal 11" xfId="328"/>
    <cellStyle name="Normal 11 2" xfId="329"/>
    <cellStyle name="Normal 11 3" xfId="330"/>
    <cellStyle name="Normal 110" xfId="331"/>
    <cellStyle name="Normal 110 2" xfId="332"/>
    <cellStyle name="Normal 110 3" xfId="333"/>
    <cellStyle name="Normal 110 4" xfId="334"/>
    <cellStyle name="Normal 111" xfId="335"/>
    <cellStyle name="Normal 111 2" xfId="336"/>
    <cellStyle name="Normal 111 3" xfId="337"/>
    <cellStyle name="Normal 112" xfId="338"/>
    <cellStyle name="Normal 112 2" xfId="339"/>
    <cellStyle name="Normal 112 2 2" xfId="340"/>
    <cellStyle name="Normal 112 2 3" xfId="341"/>
    <cellStyle name="Normal 112 2 3 2" xfId="342"/>
    <cellStyle name="Normal 112 2 3 2 2" xfId="343"/>
    <cellStyle name="Normal 112 2 3 2 3" xfId="344"/>
    <cellStyle name="Normal 112 2 3 2 3 2" xfId="345"/>
    <cellStyle name="Normal 112 2 3 2 4" xfId="346"/>
    <cellStyle name="Normal 112 3" xfId="347"/>
    <cellStyle name="Normal 112 4" xfId="348"/>
    <cellStyle name="Normal 113" xfId="349"/>
    <cellStyle name="Normal 113 2" xfId="350"/>
    <cellStyle name="Normal 114" xfId="351"/>
    <cellStyle name="Normal 114 2" xfId="352"/>
    <cellStyle name="Normal 115" xfId="353"/>
    <cellStyle name="Normal 115 2" xfId="354"/>
    <cellStyle name="Normal 116" xfId="355"/>
    <cellStyle name="Normal 116 2" xfId="356"/>
    <cellStyle name="Normal 117" xfId="357"/>
    <cellStyle name="Normal 117 2" xfId="358"/>
    <cellStyle name="Normal 118" xfId="359"/>
    <cellStyle name="Normal 118 2" xfId="360"/>
    <cellStyle name="Normal 119" xfId="361"/>
    <cellStyle name="Normal 119 2" xfId="362"/>
    <cellStyle name="Normal 12" xfId="363"/>
    <cellStyle name="Normal 12 2" xfId="364"/>
    <cellStyle name="Normal 120" xfId="365"/>
    <cellStyle name="Normal 120 2" xfId="366"/>
    <cellStyle name="Normal 121" xfId="367"/>
    <cellStyle name="Normal 121 2" xfId="368"/>
    <cellStyle name="Normal 122" xfId="369"/>
    <cellStyle name="Normal 122 2" xfId="370"/>
    <cellStyle name="Normal 123" xfId="371"/>
    <cellStyle name="Normal 123 2" xfId="372"/>
    <cellStyle name="Normal 124" xfId="373"/>
    <cellStyle name="Normal 124 2" xfId="374"/>
    <cellStyle name="Normal 125" xfId="375"/>
    <cellStyle name="Normal 125 2" xfId="376"/>
    <cellStyle name="Normal 126" xfId="377"/>
    <cellStyle name="Normal 126 2" xfId="378"/>
    <cellStyle name="Normal 127" xfId="379"/>
    <cellStyle name="Normal 127 2" xfId="380"/>
    <cellStyle name="Normal 128" xfId="381"/>
    <cellStyle name="Normal 128 2" xfId="382"/>
    <cellStyle name="Normal 129" xfId="383"/>
    <cellStyle name="Normal 129 2" xfId="384"/>
    <cellStyle name="Normal 13" xfId="385"/>
    <cellStyle name="Normal 13 2" xfId="386"/>
    <cellStyle name="Normal 130" xfId="387"/>
    <cellStyle name="Normal 130 2" xfId="388"/>
    <cellStyle name="Normal 131" xfId="389"/>
    <cellStyle name="Normal 131 2" xfId="390"/>
    <cellStyle name="Normal 132" xfId="391"/>
    <cellStyle name="Normal 133" xfId="392"/>
    <cellStyle name="Normal 134" xfId="393"/>
    <cellStyle name="Normal 135" xfId="394"/>
    <cellStyle name="Normal 136" xfId="395"/>
    <cellStyle name="Normal 137" xfId="396"/>
    <cellStyle name="Normal 138" xfId="397"/>
    <cellStyle name="Normal 139" xfId="398"/>
    <cellStyle name="Normal 139 2" xfId="399"/>
    <cellStyle name="Normal 139 3" xfId="400"/>
    <cellStyle name="Normal 139 3 2" xfId="401"/>
    <cellStyle name="Normal 14" xfId="402"/>
    <cellStyle name="Normal 140" xfId="403"/>
    <cellStyle name="Normal 15" xfId="404"/>
    <cellStyle name="Normal 16" xfId="405"/>
    <cellStyle name="Normal 17" xfId="406"/>
    <cellStyle name="Normal 18" xfId="407"/>
    <cellStyle name="Normal 19" xfId="408"/>
    <cellStyle name="Normal 2" xfId="2"/>
    <cellStyle name="Normal 2 10" xfId="409"/>
    <cellStyle name="Normal 2 100" xfId="410"/>
    <cellStyle name="Normal 2 100 2" xfId="411"/>
    <cellStyle name="Normal 2 100 3" xfId="412"/>
    <cellStyle name="Normal 2 100 4" xfId="413"/>
    <cellStyle name="Normal 2 100 5" xfId="414"/>
    <cellStyle name="Normal 2 100 6" xfId="415"/>
    <cellStyle name="Normal 2 100 7" xfId="416"/>
    <cellStyle name="Normal 2 101" xfId="417"/>
    <cellStyle name="Normal 2 101 2" xfId="418"/>
    <cellStyle name="Normal 2 101 3" xfId="419"/>
    <cellStyle name="Normal 2 101 4" xfId="420"/>
    <cellStyle name="Normal 2 101 5" xfId="421"/>
    <cellStyle name="Normal 2 101 6" xfId="422"/>
    <cellStyle name="Normal 2 101 7" xfId="423"/>
    <cellStyle name="Normal 2 102" xfId="424"/>
    <cellStyle name="Normal 2 102 2" xfId="425"/>
    <cellStyle name="Normal 2 102 3" xfId="426"/>
    <cellStyle name="Normal 2 102 4" xfId="427"/>
    <cellStyle name="Normal 2 102 5" xfId="428"/>
    <cellStyle name="Normal 2 102 6" xfId="429"/>
    <cellStyle name="Normal 2 102 7" xfId="430"/>
    <cellStyle name="Normal 2 103" xfId="431"/>
    <cellStyle name="Normal 2 103 2" xfId="432"/>
    <cellStyle name="Normal 2 103 3" xfId="433"/>
    <cellStyle name="Normal 2 103 4" xfId="434"/>
    <cellStyle name="Normal 2 103 5" xfId="435"/>
    <cellStyle name="Normal 2 103 6" xfId="436"/>
    <cellStyle name="Normal 2 103 7" xfId="437"/>
    <cellStyle name="Normal 2 104" xfId="438"/>
    <cellStyle name="Normal 2 104 2" xfId="439"/>
    <cellStyle name="Normal 2 104 3" xfId="440"/>
    <cellStyle name="Normal 2 104 4" xfId="441"/>
    <cellStyle name="Normal 2 104 5" xfId="442"/>
    <cellStyle name="Normal 2 104 6" xfId="443"/>
    <cellStyle name="Normal 2 104 7" xfId="444"/>
    <cellStyle name="Normal 2 105" xfId="445"/>
    <cellStyle name="Normal 2 105 2" xfId="446"/>
    <cellStyle name="Normal 2 105 3" xfId="447"/>
    <cellStyle name="Normal 2 105 4" xfId="448"/>
    <cellStyle name="Normal 2 105 5" xfId="449"/>
    <cellStyle name="Normal 2 105 6" xfId="450"/>
    <cellStyle name="Normal 2 105 7" xfId="451"/>
    <cellStyle name="Normal 2 106" xfId="452"/>
    <cellStyle name="Normal 2 106 2" xfId="453"/>
    <cellStyle name="Normal 2 106 3" xfId="454"/>
    <cellStyle name="Normal 2 106 4" xfId="455"/>
    <cellStyle name="Normal 2 106 5" xfId="456"/>
    <cellStyle name="Normal 2 106 6" xfId="457"/>
    <cellStyle name="Normal 2 106 7" xfId="458"/>
    <cellStyle name="Normal 2 107" xfId="459"/>
    <cellStyle name="Normal 2 107 2" xfId="460"/>
    <cellStyle name="Normal 2 107 3" xfId="461"/>
    <cellStyle name="Normal 2 107 4" xfId="462"/>
    <cellStyle name="Normal 2 107 5" xfId="463"/>
    <cellStyle name="Normal 2 107 6" xfId="464"/>
    <cellStyle name="Normal 2 107 7" xfId="465"/>
    <cellStyle name="Normal 2 108" xfId="466"/>
    <cellStyle name="Normal 2 108 2" xfId="467"/>
    <cellStyle name="Normal 2 108 3" xfId="468"/>
    <cellStyle name="Normal 2 108 4" xfId="469"/>
    <cellStyle name="Normal 2 108 5" xfId="470"/>
    <cellStyle name="Normal 2 108 6" xfId="471"/>
    <cellStyle name="Normal 2 108 7" xfId="472"/>
    <cellStyle name="Normal 2 109" xfId="473"/>
    <cellStyle name="Normal 2 109 2" xfId="474"/>
    <cellStyle name="Normal 2 109 3" xfId="475"/>
    <cellStyle name="Normal 2 109 4" xfId="476"/>
    <cellStyle name="Normal 2 109 5" xfId="477"/>
    <cellStyle name="Normal 2 109 6" xfId="478"/>
    <cellStyle name="Normal 2 109 7" xfId="479"/>
    <cellStyle name="Normal 2 11" xfId="480"/>
    <cellStyle name="Normal 2 110" xfId="481"/>
    <cellStyle name="Normal 2 110 2" xfId="482"/>
    <cellStyle name="Normal 2 110 3" xfId="483"/>
    <cellStyle name="Normal 2 110 4" xfId="484"/>
    <cellStyle name="Normal 2 110 5" xfId="485"/>
    <cellStyle name="Normal 2 110 6" xfId="486"/>
    <cellStyle name="Normal 2 110 7" xfId="487"/>
    <cellStyle name="Normal 2 111" xfId="488"/>
    <cellStyle name="Normal 2 111 2" xfId="489"/>
    <cellStyle name="Normal 2 111 3" xfId="490"/>
    <cellStyle name="Normal 2 111 4" xfId="491"/>
    <cellStyle name="Normal 2 111 5" xfId="492"/>
    <cellStyle name="Normal 2 111 6" xfId="493"/>
    <cellStyle name="Normal 2 111 7" xfId="494"/>
    <cellStyle name="Normal 2 112" xfId="495"/>
    <cellStyle name="Normal 2 112 2" xfId="496"/>
    <cellStyle name="Normal 2 112 3" xfId="497"/>
    <cellStyle name="Normal 2 112 4" xfId="498"/>
    <cellStyle name="Normal 2 112 5" xfId="499"/>
    <cellStyle name="Normal 2 112 6" xfId="500"/>
    <cellStyle name="Normal 2 112 7" xfId="501"/>
    <cellStyle name="Normal 2 113" xfId="502"/>
    <cellStyle name="Normal 2 113 2" xfId="503"/>
    <cellStyle name="Normal 2 113 3" xfId="504"/>
    <cellStyle name="Normal 2 113 4" xfId="505"/>
    <cellStyle name="Normal 2 113 5" xfId="506"/>
    <cellStyle name="Normal 2 113 6" xfId="507"/>
    <cellStyle name="Normal 2 113 7" xfId="508"/>
    <cellStyle name="Normal 2 114" xfId="509"/>
    <cellStyle name="Normal 2 114 2" xfId="510"/>
    <cellStyle name="Normal 2 114 3" xfId="511"/>
    <cellStyle name="Normal 2 114 4" xfId="512"/>
    <cellStyle name="Normal 2 114 5" xfId="513"/>
    <cellStyle name="Normal 2 114 6" xfId="514"/>
    <cellStyle name="Normal 2 114 7" xfId="515"/>
    <cellStyle name="Normal 2 115" xfId="516"/>
    <cellStyle name="Normal 2 115 2" xfId="517"/>
    <cellStyle name="Normal 2 115 3" xfId="518"/>
    <cellStyle name="Normal 2 115 4" xfId="519"/>
    <cellStyle name="Normal 2 115 5" xfId="520"/>
    <cellStyle name="Normal 2 115 6" xfId="521"/>
    <cellStyle name="Normal 2 115 7" xfId="522"/>
    <cellStyle name="Normal 2 116" xfId="523"/>
    <cellStyle name="Normal 2 116 2" xfId="524"/>
    <cellStyle name="Normal 2 116 3" xfId="525"/>
    <cellStyle name="Normal 2 116 4" xfId="526"/>
    <cellStyle name="Normal 2 116 5" xfId="527"/>
    <cellStyle name="Normal 2 116 6" xfId="528"/>
    <cellStyle name="Normal 2 116 7" xfId="529"/>
    <cellStyle name="Normal 2 117" xfId="530"/>
    <cellStyle name="Normal 2 117 2" xfId="531"/>
    <cellStyle name="Normal 2 117 3" xfId="532"/>
    <cellStyle name="Normal 2 117 4" xfId="533"/>
    <cellStyle name="Normal 2 117 5" xfId="534"/>
    <cellStyle name="Normal 2 117 6" xfId="535"/>
    <cellStyle name="Normal 2 117 7" xfId="536"/>
    <cellStyle name="Normal 2 118" xfId="537"/>
    <cellStyle name="Normal 2 118 2" xfId="538"/>
    <cellStyle name="Normal 2 118 3" xfId="539"/>
    <cellStyle name="Normal 2 118 4" xfId="540"/>
    <cellStyle name="Normal 2 118 5" xfId="541"/>
    <cellStyle name="Normal 2 118 6" xfId="542"/>
    <cellStyle name="Normal 2 118 7" xfId="543"/>
    <cellStyle name="Normal 2 119" xfId="544"/>
    <cellStyle name="Normal 2 119 2" xfId="545"/>
    <cellStyle name="Normal 2 119 3" xfId="546"/>
    <cellStyle name="Normal 2 119 4" xfId="547"/>
    <cellStyle name="Normal 2 119 5" xfId="548"/>
    <cellStyle name="Normal 2 119 6" xfId="549"/>
    <cellStyle name="Normal 2 119 7" xfId="550"/>
    <cellStyle name="Normal 2 12" xfId="551"/>
    <cellStyle name="Normal 2 120" xfId="552"/>
    <cellStyle name="Normal 2 120 2" xfId="553"/>
    <cellStyle name="Normal 2 120 3" xfId="554"/>
    <cellStyle name="Normal 2 120 4" xfId="555"/>
    <cellStyle name="Normal 2 120 5" xfId="556"/>
    <cellStyle name="Normal 2 120 6" xfId="557"/>
    <cellStyle name="Normal 2 120 7" xfId="558"/>
    <cellStyle name="Normal 2 121" xfId="559"/>
    <cellStyle name="Normal 2 121 2" xfId="560"/>
    <cellStyle name="Normal 2 121 3" xfId="561"/>
    <cellStyle name="Normal 2 121 4" xfId="562"/>
    <cellStyle name="Normal 2 121 5" xfId="563"/>
    <cellStyle name="Normal 2 121 6" xfId="564"/>
    <cellStyle name="Normal 2 121 7" xfId="565"/>
    <cellStyle name="Normal 2 122" xfId="566"/>
    <cellStyle name="Normal 2 122 2" xfId="567"/>
    <cellStyle name="Normal 2 122 3" xfId="568"/>
    <cellStyle name="Normal 2 122 4" xfId="569"/>
    <cellStyle name="Normal 2 122 5" xfId="570"/>
    <cellStyle name="Normal 2 122 6" xfId="571"/>
    <cellStyle name="Normal 2 122 7" xfId="572"/>
    <cellStyle name="Normal 2 123" xfId="573"/>
    <cellStyle name="Normal 2 123 2" xfId="574"/>
    <cellStyle name="Normal 2 123 3" xfId="575"/>
    <cellStyle name="Normal 2 123 4" xfId="576"/>
    <cellStyle name="Normal 2 123 5" xfId="577"/>
    <cellStyle name="Normal 2 123 6" xfId="578"/>
    <cellStyle name="Normal 2 123 7" xfId="579"/>
    <cellStyle name="Normal 2 124" xfId="580"/>
    <cellStyle name="Normal 2 124 2" xfId="581"/>
    <cellStyle name="Normal 2 124 3" xfId="582"/>
    <cellStyle name="Normal 2 124 4" xfId="583"/>
    <cellStyle name="Normal 2 124 5" xfId="584"/>
    <cellStyle name="Normal 2 124 6" xfId="585"/>
    <cellStyle name="Normal 2 124 7" xfId="586"/>
    <cellStyle name="Normal 2 125" xfId="587"/>
    <cellStyle name="Normal 2 125 2" xfId="588"/>
    <cellStyle name="Normal 2 125 3" xfId="589"/>
    <cellStyle name="Normal 2 125 4" xfId="590"/>
    <cellStyle name="Normal 2 125 5" xfId="591"/>
    <cellStyle name="Normal 2 125 6" xfId="592"/>
    <cellStyle name="Normal 2 125 7" xfId="593"/>
    <cellStyle name="Normal 2 126" xfId="594"/>
    <cellStyle name="Normal 2 126 2" xfId="595"/>
    <cellStyle name="Normal 2 126 3" xfId="596"/>
    <cellStyle name="Normal 2 126 4" xfId="597"/>
    <cellStyle name="Normal 2 126 5" xfId="598"/>
    <cellStyle name="Normal 2 126 6" xfId="599"/>
    <cellStyle name="Normal 2 126 7" xfId="600"/>
    <cellStyle name="Normal 2 127" xfId="601"/>
    <cellStyle name="Normal 2 127 2" xfId="602"/>
    <cellStyle name="Normal 2 127 3" xfId="603"/>
    <cellStyle name="Normal 2 127 4" xfId="604"/>
    <cellStyle name="Normal 2 127 5" xfId="605"/>
    <cellStyle name="Normal 2 127 6" xfId="606"/>
    <cellStyle name="Normal 2 127 7" xfId="607"/>
    <cellStyle name="Normal 2 128" xfId="608"/>
    <cellStyle name="Normal 2 128 2" xfId="609"/>
    <cellStyle name="Normal 2 128 3" xfId="610"/>
    <cellStyle name="Normal 2 128 4" xfId="611"/>
    <cellStyle name="Normal 2 128 5" xfId="612"/>
    <cellStyle name="Normal 2 128 6" xfId="613"/>
    <cellStyle name="Normal 2 128 7" xfId="614"/>
    <cellStyle name="Normal 2 129" xfId="615"/>
    <cellStyle name="Normal 2 13" xfId="616"/>
    <cellStyle name="Normal 2 130" xfId="617"/>
    <cellStyle name="Normal 2 131" xfId="618"/>
    <cellStyle name="Normal 2 132" xfId="619"/>
    <cellStyle name="Normal 2 133" xfId="620"/>
    <cellStyle name="Normal 2 134" xfId="621"/>
    <cellStyle name="Normal 2 135" xfId="622"/>
    <cellStyle name="Normal 2 136" xfId="623"/>
    <cellStyle name="Normal 2 137" xfId="624"/>
    <cellStyle name="Normal 2 138" xfId="625"/>
    <cellStyle name="Normal 2 139" xfId="626"/>
    <cellStyle name="Normal 2 14" xfId="627"/>
    <cellStyle name="Normal 2 140" xfId="628"/>
    <cellStyle name="Normal 2 141" xfId="629"/>
    <cellStyle name="Normal 2 142" xfId="630"/>
    <cellStyle name="Normal 2 143" xfId="631"/>
    <cellStyle name="Normal 2 144" xfId="632"/>
    <cellStyle name="Normal 2 145" xfId="633"/>
    <cellStyle name="Normal 2 146" xfId="634"/>
    <cellStyle name="Normal 2 146 2" xfId="635"/>
    <cellStyle name="Normal 2 146 2 2" xfId="636"/>
    <cellStyle name="Normal 2 146 2 2 2" xfId="637"/>
    <cellStyle name="Normal 2 146 2 3" xfId="638"/>
    <cellStyle name="Normal 2 146 2 3 2" xfId="639"/>
    <cellStyle name="Normal 2 146 2 3 2 2" xfId="640"/>
    <cellStyle name="Normal 2 146 2 3 3" xfId="641"/>
    <cellStyle name="Normal 2 146 2 4" xfId="642"/>
    <cellStyle name="Normal 2 147" xfId="643"/>
    <cellStyle name="Normal 2 147 2" xfId="644"/>
    <cellStyle name="Normal 2 148" xfId="645"/>
    <cellStyle name="Normal 2 148 2" xfId="646"/>
    <cellStyle name="Normal 2 149" xfId="647"/>
    <cellStyle name="Normal 2 149 2" xfId="648"/>
    <cellStyle name="Normal 2 15" xfId="649"/>
    <cellStyle name="Normal 2 150" xfId="650"/>
    <cellStyle name="Normal 2 150 2" xfId="651"/>
    <cellStyle name="Normal 2 151" xfId="652"/>
    <cellStyle name="Normal 2 151 2" xfId="653"/>
    <cellStyle name="Normal 2 152" xfId="654"/>
    <cellStyle name="Normal 2 152 2" xfId="655"/>
    <cellStyle name="Normal 2 153" xfId="656"/>
    <cellStyle name="Normal 2 153 2" xfId="657"/>
    <cellStyle name="Normal 2 154" xfId="658"/>
    <cellStyle name="Normal 2 155" xfId="659"/>
    <cellStyle name="Normal 2 156" xfId="660"/>
    <cellStyle name="Normal 2 16" xfId="661"/>
    <cellStyle name="Normal 2 17" xfId="662"/>
    <cellStyle name="Normal 2 18" xfId="663"/>
    <cellStyle name="Normal 2 19" xfId="664"/>
    <cellStyle name="Normal 2 2" xfId="665"/>
    <cellStyle name="Normal 2 2 2" xfId="666"/>
    <cellStyle name="Normal 2 2 2 2" xfId="667"/>
    <cellStyle name="Normal 2 2 2 2 2" xfId="668"/>
    <cellStyle name="Normal 2 2 2 2 2 2" xfId="669"/>
    <cellStyle name="Normal 2 2 2 2 2 3" xfId="670"/>
    <cellStyle name="Normal 2 2 2 2 3" xfId="671"/>
    <cellStyle name="Normal 2 2 2 2 4" xfId="672"/>
    <cellStyle name="Normal 2 2 2 2 5" xfId="673"/>
    <cellStyle name="Normal 2 2 2 3" xfId="674"/>
    <cellStyle name="Normal 2 2 2 3 2" xfId="675"/>
    <cellStyle name="Normal 2 2 2 3 2 2" xfId="676"/>
    <cellStyle name="Normal 2 2 2 4" xfId="677"/>
    <cellStyle name="Normal 2 2 2 4 2" xfId="678"/>
    <cellStyle name="Normal 2 2 2 5" xfId="679"/>
    <cellStyle name="Normal 2 2 2 5 2" xfId="680"/>
    <cellStyle name="Normal 2 2 2 6" xfId="681"/>
    <cellStyle name="Normal 2 2 3" xfId="682"/>
    <cellStyle name="Normal 2 2 3 2" xfId="683"/>
    <cellStyle name="Normal 2 2 3 3" xfId="684"/>
    <cellStyle name="Normal 2 2 4" xfId="685"/>
    <cellStyle name="Normal 2 2 5" xfId="686"/>
    <cellStyle name="Normal 2 2 6" xfId="687"/>
    <cellStyle name="Normal 2 2 7" xfId="688"/>
    <cellStyle name="Normal 2 20" xfId="689"/>
    <cellStyle name="Normal 2 21" xfId="690"/>
    <cellStyle name="Normal 2 22" xfId="691"/>
    <cellStyle name="Normal 2 23" xfId="692"/>
    <cellStyle name="Normal 2 24" xfId="693"/>
    <cellStyle name="Normal 2 25" xfId="694"/>
    <cellStyle name="Normal 2 26" xfId="695"/>
    <cellStyle name="Normal 2 27" xfId="696"/>
    <cellStyle name="Normal 2 28" xfId="697"/>
    <cellStyle name="Normal 2 29" xfId="698"/>
    <cellStyle name="Normal 2 3" xfId="699"/>
    <cellStyle name="Normal 2 3 2" xfId="700"/>
    <cellStyle name="Normal 2 30" xfId="701"/>
    <cellStyle name="Normal 2 31" xfId="702"/>
    <cellStyle name="Normal 2 32" xfId="703"/>
    <cellStyle name="Normal 2 33" xfId="704"/>
    <cellStyle name="Normal 2 34" xfId="705"/>
    <cellStyle name="Normal 2 35" xfId="706"/>
    <cellStyle name="Normal 2 36" xfId="707"/>
    <cellStyle name="Normal 2 37" xfId="708"/>
    <cellStyle name="Normal 2 38" xfId="709"/>
    <cellStyle name="Normal 2 39" xfId="710"/>
    <cellStyle name="Normal 2 4" xfId="711"/>
    <cellStyle name="Normal 2 4 2" xfId="712"/>
    <cellStyle name="Normal 2 40" xfId="713"/>
    <cellStyle name="Normal 2 41" xfId="714"/>
    <cellStyle name="Normal 2 42" xfId="715"/>
    <cellStyle name="Normal 2 43" xfId="716"/>
    <cellStyle name="Normal 2 44" xfId="717"/>
    <cellStyle name="Normal 2 45" xfId="718"/>
    <cellStyle name="Normal 2 46" xfId="719"/>
    <cellStyle name="Normal 2 47" xfId="720"/>
    <cellStyle name="Normal 2 48" xfId="721"/>
    <cellStyle name="Normal 2 49" xfId="722"/>
    <cellStyle name="Normal 2 5" xfId="723"/>
    <cellStyle name="Normal 2 50" xfId="724"/>
    <cellStyle name="Normal 2 51" xfId="725"/>
    <cellStyle name="Normal 2 52" xfId="726"/>
    <cellStyle name="Normal 2 53" xfId="727"/>
    <cellStyle name="Normal 2 53 2" xfId="728"/>
    <cellStyle name="Normal 2 53 3" xfId="729"/>
    <cellStyle name="Normal 2 53 4" xfId="730"/>
    <cellStyle name="Normal 2 53 5" xfId="731"/>
    <cellStyle name="Normal 2 53 6" xfId="732"/>
    <cellStyle name="Normal 2 53 7" xfId="733"/>
    <cellStyle name="Normal 2 54" xfId="734"/>
    <cellStyle name="Normal 2 54 2" xfId="735"/>
    <cellStyle name="Normal 2 54 3" xfId="736"/>
    <cellStyle name="Normal 2 54 4" xfId="737"/>
    <cellStyle name="Normal 2 54 5" xfId="738"/>
    <cellStyle name="Normal 2 54 6" xfId="739"/>
    <cellStyle name="Normal 2 54 7" xfId="740"/>
    <cellStyle name="Normal 2 55" xfId="741"/>
    <cellStyle name="Normal 2 55 2" xfId="742"/>
    <cellStyle name="Normal 2 55 3" xfId="743"/>
    <cellStyle name="Normal 2 55 4" xfId="744"/>
    <cellStyle name="Normal 2 55 5" xfId="745"/>
    <cellStyle name="Normal 2 55 6" xfId="746"/>
    <cellStyle name="Normal 2 55 7" xfId="747"/>
    <cellStyle name="Normal 2 56" xfId="748"/>
    <cellStyle name="Normal 2 56 2" xfId="749"/>
    <cellStyle name="Normal 2 56 3" xfId="750"/>
    <cellStyle name="Normal 2 56 4" xfId="751"/>
    <cellStyle name="Normal 2 56 5" xfId="752"/>
    <cellStyle name="Normal 2 56 6" xfId="753"/>
    <cellStyle name="Normal 2 56 7" xfId="754"/>
    <cellStyle name="Normal 2 57" xfId="755"/>
    <cellStyle name="Normal 2 57 2" xfId="756"/>
    <cellStyle name="Normal 2 57 3" xfId="757"/>
    <cellStyle name="Normal 2 57 4" xfId="758"/>
    <cellStyle name="Normal 2 57 5" xfId="759"/>
    <cellStyle name="Normal 2 57 6" xfId="760"/>
    <cellStyle name="Normal 2 57 7" xfId="761"/>
    <cellStyle name="Normal 2 58" xfId="762"/>
    <cellStyle name="Normal 2 58 2" xfId="763"/>
    <cellStyle name="Normal 2 58 3" xfId="764"/>
    <cellStyle name="Normal 2 58 4" xfId="765"/>
    <cellStyle name="Normal 2 58 5" xfId="766"/>
    <cellStyle name="Normal 2 58 6" xfId="767"/>
    <cellStyle name="Normal 2 58 7" xfId="768"/>
    <cellStyle name="Normal 2 59" xfId="769"/>
    <cellStyle name="Normal 2 59 2" xfId="770"/>
    <cellStyle name="Normal 2 59 3" xfId="771"/>
    <cellStyle name="Normal 2 59 4" xfId="772"/>
    <cellStyle name="Normal 2 59 5" xfId="773"/>
    <cellStyle name="Normal 2 59 6" xfId="774"/>
    <cellStyle name="Normal 2 59 7" xfId="775"/>
    <cellStyle name="Normal 2 6" xfId="776"/>
    <cellStyle name="Normal 2 60" xfId="777"/>
    <cellStyle name="Normal 2 60 2" xfId="778"/>
    <cellStyle name="Normal 2 60 3" xfId="779"/>
    <cellStyle name="Normal 2 60 4" xfId="780"/>
    <cellStyle name="Normal 2 60 5" xfId="781"/>
    <cellStyle name="Normal 2 60 6" xfId="782"/>
    <cellStyle name="Normal 2 60 7" xfId="783"/>
    <cellStyle name="Normal 2 61" xfId="784"/>
    <cellStyle name="Normal 2 61 2" xfId="785"/>
    <cellStyle name="Normal 2 61 3" xfId="786"/>
    <cellStyle name="Normal 2 61 4" xfId="787"/>
    <cellStyle name="Normal 2 61 5" xfId="788"/>
    <cellStyle name="Normal 2 61 6" xfId="789"/>
    <cellStyle name="Normal 2 61 7" xfId="790"/>
    <cellStyle name="Normal 2 62" xfId="791"/>
    <cellStyle name="Normal 2 62 2" xfId="792"/>
    <cellStyle name="Normal 2 62 3" xfId="793"/>
    <cellStyle name="Normal 2 62 4" xfId="794"/>
    <cellStyle name="Normal 2 62 5" xfId="795"/>
    <cellStyle name="Normal 2 62 6" xfId="796"/>
    <cellStyle name="Normal 2 62 7" xfId="797"/>
    <cellStyle name="Normal 2 63" xfId="798"/>
    <cellStyle name="Normal 2 63 2" xfId="799"/>
    <cellStyle name="Normal 2 63 3" xfId="800"/>
    <cellStyle name="Normal 2 63 4" xfId="801"/>
    <cellStyle name="Normal 2 63 5" xfId="802"/>
    <cellStyle name="Normal 2 63 6" xfId="803"/>
    <cellStyle name="Normal 2 63 7" xfId="804"/>
    <cellStyle name="Normal 2 64" xfId="805"/>
    <cellStyle name="Normal 2 64 2" xfId="806"/>
    <cellStyle name="Normal 2 64 3" xfId="807"/>
    <cellStyle name="Normal 2 64 4" xfId="808"/>
    <cellStyle name="Normal 2 64 5" xfId="809"/>
    <cellStyle name="Normal 2 64 6" xfId="810"/>
    <cellStyle name="Normal 2 64 7" xfId="811"/>
    <cellStyle name="Normal 2 65" xfId="812"/>
    <cellStyle name="Normal 2 65 2" xfId="813"/>
    <cellStyle name="Normal 2 65 3" xfId="814"/>
    <cellStyle name="Normal 2 65 4" xfId="815"/>
    <cellStyle name="Normal 2 65 5" xfId="816"/>
    <cellStyle name="Normal 2 65 6" xfId="817"/>
    <cellStyle name="Normal 2 65 7" xfId="818"/>
    <cellStyle name="Normal 2 66" xfId="819"/>
    <cellStyle name="Normal 2 66 2" xfId="820"/>
    <cellStyle name="Normal 2 66 3" xfId="821"/>
    <cellStyle name="Normal 2 66 4" xfId="822"/>
    <cellStyle name="Normal 2 66 5" xfId="823"/>
    <cellStyle name="Normal 2 66 6" xfId="824"/>
    <cellStyle name="Normal 2 66 7" xfId="825"/>
    <cellStyle name="Normal 2 67" xfId="826"/>
    <cellStyle name="Normal 2 67 2" xfId="827"/>
    <cellStyle name="Normal 2 67 3" xfId="828"/>
    <cellStyle name="Normal 2 67 4" xfId="829"/>
    <cellStyle name="Normal 2 67 5" xfId="830"/>
    <cellStyle name="Normal 2 67 6" xfId="831"/>
    <cellStyle name="Normal 2 67 7" xfId="832"/>
    <cellStyle name="Normal 2 68" xfId="833"/>
    <cellStyle name="Normal 2 68 2" xfId="834"/>
    <cellStyle name="Normal 2 68 3" xfId="835"/>
    <cellStyle name="Normal 2 68 4" xfId="836"/>
    <cellStyle name="Normal 2 68 5" xfId="837"/>
    <cellStyle name="Normal 2 68 6" xfId="838"/>
    <cellStyle name="Normal 2 68 7" xfId="839"/>
    <cellStyle name="Normal 2 69" xfId="840"/>
    <cellStyle name="Normal 2 69 2" xfId="841"/>
    <cellStyle name="Normal 2 69 3" xfId="842"/>
    <cellStyle name="Normal 2 69 4" xfId="843"/>
    <cellStyle name="Normal 2 69 5" xfId="844"/>
    <cellStyle name="Normal 2 69 6" xfId="845"/>
    <cellStyle name="Normal 2 69 7" xfId="846"/>
    <cellStyle name="Normal 2 7" xfId="847"/>
    <cellStyle name="Normal 2 70" xfId="848"/>
    <cellStyle name="Normal 2 70 2" xfId="849"/>
    <cellStyle name="Normal 2 70 3" xfId="850"/>
    <cellStyle name="Normal 2 70 4" xfId="851"/>
    <cellStyle name="Normal 2 70 5" xfId="852"/>
    <cellStyle name="Normal 2 70 6" xfId="853"/>
    <cellStyle name="Normal 2 70 7" xfId="854"/>
    <cellStyle name="Normal 2 71" xfId="855"/>
    <cellStyle name="Normal 2 71 2" xfId="856"/>
    <cellStyle name="Normal 2 71 3" xfId="857"/>
    <cellStyle name="Normal 2 71 4" xfId="858"/>
    <cellStyle name="Normal 2 71 5" xfId="859"/>
    <cellStyle name="Normal 2 71 6" xfId="860"/>
    <cellStyle name="Normal 2 71 7" xfId="861"/>
    <cellStyle name="Normal 2 72" xfId="862"/>
    <cellStyle name="Normal 2 72 2" xfId="863"/>
    <cellStyle name="Normal 2 72 3" xfId="864"/>
    <cellStyle name="Normal 2 72 4" xfId="865"/>
    <cellStyle name="Normal 2 72 5" xfId="866"/>
    <cellStyle name="Normal 2 72 6" xfId="867"/>
    <cellStyle name="Normal 2 72 7" xfId="868"/>
    <cellStyle name="Normal 2 73" xfId="869"/>
    <cellStyle name="Normal 2 73 2" xfId="870"/>
    <cellStyle name="Normal 2 73 3" xfId="871"/>
    <cellStyle name="Normal 2 73 4" xfId="872"/>
    <cellStyle name="Normal 2 73 5" xfId="873"/>
    <cellStyle name="Normal 2 73 6" xfId="874"/>
    <cellStyle name="Normal 2 73 7" xfId="875"/>
    <cellStyle name="Normal 2 74" xfId="876"/>
    <cellStyle name="Normal 2 74 2" xfId="877"/>
    <cellStyle name="Normal 2 74 3" xfId="878"/>
    <cellStyle name="Normal 2 74 4" xfId="879"/>
    <cellStyle name="Normal 2 74 5" xfId="880"/>
    <cellStyle name="Normal 2 74 6" xfId="881"/>
    <cellStyle name="Normal 2 74 7" xfId="882"/>
    <cellStyle name="Normal 2 75" xfId="883"/>
    <cellStyle name="Normal 2 75 2" xfId="884"/>
    <cellStyle name="Normal 2 75 3" xfId="885"/>
    <cellStyle name="Normal 2 75 4" xfId="886"/>
    <cellStyle name="Normal 2 75 5" xfId="887"/>
    <cellStyle name="Normal 2 75 6" xfId="888"/>
    <cellStyle name="Normal 2 75 7" xfId="889"/>
    <cellStyle name="Normal 2 76" xfId="890"/>
    <cellStyle name="Normal 2 76 2" xfId="891"/>
    <cellStyle name="Normal 2 76 3" xfId="892"/>
    <cellStyle name="Normal 2 76 4" xfId="893"/>
    <cellStyle name="Normal 2 76 5" xfId="894"/>
    <cellStyle name="Normal 2 76 6" xfId="895"/>
    <cellStyle name="Normal 2 76 7" xfId="896"/>
    <cellStyle name="Normal 2 77" xfId="897"/>
    <cellStyle name="Normal 2 77 2" xfId="898"/>
    <cellStyle name="Normal 2 77 3" xfId="899"/>
    <cellStyle name="Normal 2 77 4" xfId="900"/>
    <cellStyle name="Normal 2 77 5" xfId="901"/>
    <cellStyle name="Normal 2 77 6" xfId="902"/>
    <cellStyle name="Normal 2 77 7" xfId="903"/>
    <cellStyle name="Normal 2 78" xfId="904"/>
    <cellStyle name="Normal 2 78 2" xfId="905"/>
    <cellStyle name="Normal 2 78 3" xfId="906"/>
    <cellStyle name="Normal 2 78 4" xfId="907"/>
    <cellStyle name="Normal 2 78 5" xfId="908"/>
    <cellStyle name="Normal 2 78 6" xfId="909"/>
    <cellStyle name="Normal 2 78 7" xfId="910"/>
    <cellStyle name="Normal 2 79" xfId="911"/>
    <cellStyle name="Normal 2 79 2" xfId="912"/>
    <cellStyle name="Normal 2 79 3" xfId="913"/>
    <cellStyle name="Normal 2 79 4" xfId="914"/>
    <cellStyle name="Normal 2 79 5" xfId="915"/>
    <cellStyle name="Normal 2 79 6" xfId="916"/>
    <cellStyle name="Normal 2 79 7" xfId="917"/>
    <cellStyle name="Normal 2 8" xfId="918"/>
    <cellStyle name="Normal 2 8 2" xfId="919"/>
    <cellStyle name="Normal 2 80" xfId="920"/>
    <cellStyle name="Normal 2 80 2" xfId="921"/>
    <cellStyle name="Normal 2 80 3" xfId="922"/>
    <cellStyle name="Normal 2 80 4" xfId="923"/>
    <cellStyle name="Normal 2 80 5" xfId="924"/>
    <cellStyle name="Normal 2 80 6" xfId="925"/>
    <cellStyle name="Normal 2 80 7" xfId="926"/>
    <cellStyle name="Normal 2 81" xfId="927"/>
    <cellStyle name="Normal 2 81 2" xfId="928"/>
    <cellStyle name="Normal 2 81 3" xfId="929"/>
    <cellStyle name="Normal 2 81 4" xfId="930"/>
    <cellStyle name="Normal 2 81 5" xfId="931"/>
    <cellStyle name="Normal 2 81 6" xfId="932"/>
    <cellStyle name="Normal 2 81 7" xfId="933"/>
    <cellStyle name="Normal 2 82" xfId="934"/>
    <cellStyle name="Normal 2 82 2" xfId="935"/>
    <cellStyle name="Normal 2 82 3" xfId="936"/>
    <cellStyle name="Normal 2 82 4" xfId="937"/>
    <cellStyle name="Normal 2 82 5" xfId="938"/>
    <cellStyle name="Normal 2 82 6" xfId="939"/>
    <cellStyle name="Normal 2 82 7" xfId="940"/>
    <cellStyle name="Normal 2 83" xfId="941"/>
    <cellStyle name="Normal 2 83 2" xfId="942"/>
    <cellStyle name="Normal 2 83 3" xfId="943"/>
    <cellStyle name="Normal 2 83 4" xfId="944"/>
    <cellStyle name="Normal 2 83 5" xfId="945"/>
    <cellStyle name="Normal 2 83 6" xfId="946"/>
    <cellStyle name="Normal 2 83 7" xfId="947"/>
    <cellStyle name="Normal 2 84" xfId="948"/>
    <cellStyle name="Normal 2 84 2" xfId="949"/>
    <cellStyle name="Normal 2 84 3" xfId="950"/>
    <cellStyle name="Normal 2 84 4" xfId="951"/>
    <cellStyle name="Normal 2 84 5" xfId="952"/>
    <cellStyle name="Normal 2 84 6" xfId="953"/>
    <cellStyle name="Normal 2 84 7" xfId="954"/>
    <cellStyle name="Normal 2 85" xfId="955"/>
    <cellStyle name="Normal 2 85 2" xfId="956"/>
    <cellStyle name="Normal 2 85 3" xfId="957"/>
    <cellStyle name="Normal 2 85 4" xfId="958"/>
    <cellStyle name="Normal 2 85 5" xfId="959"/>
    <cellStyle name="Normal 2 85 6" xfId="960"/>
    <cellStyle name="Normal 2 85 7" xfId="961"/>
    <cellStyle name="Normal 2 86" xfId="962"/>
    <cellStyle name="Normal 2 86 2" xfId="963"/>
    <cellStyle name="Normal 2 86 3" xfId="964"/>
    <cellStyle name="Normal 2 86 4" xfId="965"/>
    <cellStyle name="Normal 2 86 5" xfId="966"/>
    <cellStyle name="Normal 2 86 6" xfId="967"/>
    <cellStyle name="Normal 2 86 7" xfId="968"/>
    <cellStyle name="Normal 2 87" xfId="969"/>
    <cellStyle name="Normal 2 87 2" xfId="970"/>
    <cellStyle name="Normal 2 87 3" xfId="971"/>
    <cellStyle name="Normal 2 87 4" xfId="972"/>
    <cellStyle name="Normal 2 87 5" xfId="973"/>
    <cellStyle name="Normal 2 87 6" xfId="974"/>
    <cellStyle name="Normal 2 87 7" xfId="975"/>
    <cellStyle name="Normal 2 88" xfId="976"/>
    <cellStyle name="Normal 2 88 2" xfId="977"/>
    <cellStyle name="Normal 2 88 3" xfId="978"/>
    <cellStyle name="Normal 2 88 4" xfId="979"/>
    <cellStyle name="Normal 2 88 5" xfId="980"/>
    <cellStyle name="Normal 2 88 6" xfId="981"/>
    <cellStyle name="Normal 2 88 7" xfId="982"/>
    <cellStyle name="Normal 2 89" xfId="983"/>
    <cellStyle name="Normal 2 89 2" xfId="984"/>
    <cellStyle name="Normal 2 89 3" xfId="985"/>
    <cellStyle name="Normal 2 89 4" xfId="986"/>
    <cellStyle name="Normal 2 89 5" xfId="987"/>
    <cellStyle name="Normal 2 89 6" xfId="988"/>
    <cellStyle name="Normal 2 89 7" xfId="989"/>
    <cellStyle name="Normal 2 9" xfId="990"/>
    <cellStyle name="Normal 2 90" xfId="991"/>
    <cellStyle name="Normal 2 90 2" xfId="992"/>
    <cellStyle name="Normal 2 90 3" xfId="993"/>
    <cellStyle name="Normal 2 90 4" xfId="994"/>
    <cellStyle name="Normal 2 90 5" xfId="995"/>
    <cellStyle name="Normal 2 90 6" xfId="996"/>
    <cellStyle name="Normal 2 90 7" xfId="997"/>
    <cellStyle name="Normal 2 91" xfId="998"/>
    <cellStyle name="Normal 2 91 2" xfId="999"/>
    <cellStyle name="Normal 2 91 3" xfId="1000"/>
    <cellStyle name="Normal 2 91 4" xfId="1001"/>
    <cellStyle name="Normal 2 91 5" xfId="1002"/>
    <cellStyle name="Normal 2 91 6" xfId="1003"/>
    <cellStyle name="Normal 2 91 7" xfId="1004"/>
    <cellStyle name="Normal 2 92" xfId="1005"/>
    <cellStyle name="Normal 2 92 2" xfId="1006"/>
    <cellStyle name="Normal 2 92 3" xfId="1007"/>
    <cellStyle name="Normal 2 92 4" xfId="1008"/>
    <cellStyle name="Normal 2 92 5" xfId="1009"/>
    <cellStyle name="Normal 2 92 6" xfId="1010"/>
    <cellStyle name="Normal 2 92 7" xfId="1011"/>
    <cellStyle name="Normal 2 93" xfId="1012"/>
    <cellStyle name="Normal 2 93 2" xfId="1013"/>
    <cellStyle name="Normal 2 93 3" xfId="1014"/>
    <cellStyle name="Normal 2 93 4" xfId="1015"/>
    <cellStyle name="Normal 2 93 5" xfId="1016"/>
    <cellStyle name="Normal 2 93 6" xfId="1017"/>
    <cellStyle name="Normal 2 93 7" xfId="1018"/>
    <cellStyle name="Normal 2 94" xfId="1019"/>
    <cellStyle name="Normal 2 94 2" xfId="1020"/>
    <cellStyle name="Normal 2 94 3" xfId="1021"/>
    <cellStyle name="Normal 2 94 4" xfId="1022"/>
    <cellStyle name="Normal 2 94 5" xfId="1023"/>
    <cellStyle name="Normal 2 94 6" xfId="1024"/>
    <cellStyle name="Normal 2 94 7" xfId="1025"/>
    <cellStyle name="Normal 2 95" xfId="1026"/>
    <cellStyle name="Normal 2 95 2" xfId="1027"/>
    <cellStyle name="Normal 2 95 3" xfId="1028"/>
    <cellStyle name="Normal 2 95 4" xfId="1029"/>
    <cellStyle name="Normal 2 95 5" xfId="1030"/>
    <cellStyle name="Normal 2 95 6" xfId="1031"/>
    <cellStyle name="Normal 2 95 7" xfId="1032"/>
    <cellStyle name="Normal 2 96" xfId="1033"/>
    <cellStyle name="Normal 2 96 2" xfId="1034"/>
    <cellStyle name="Normal 2 96 3" xfId="1035"/>
    <cellStyle name="Normal 2 96 4" xfId="1036"/>
    <cellStyle name="Normal 2 96 5" xfId="1037"/>
    <cellStyle name="Normal 2 96 6" xfId="1038"/>
    <cellStyle name="Normal 2 96 7" xfId="1039"/>
    <cellStyle name="Normal 2 97" xfId="1040"/>
    <cellStyle name="Normal 2 97 2" xfId="1041"/>
    <cellStyle name="Normal 2 97 3" xfId="1042"/>
    <cellStyle name="Normal 2 97 4" xfId="1043"/>
    <cellStyle name="Normal 2 97 5" xfId="1044"/>
    <cellStyle name="Normal 2 97 6" xfId="1045"/>
    <cellStyle name="Normal 2 97 7" xfId="1046"/>
    <cellStyle name="Normal 2 98" xfId="1047"/>
    <cellStyle name="Normal 2 98 2" xfId="1048"/>
    <cellStyle name="Normal 2 98 3" xfId="1049"/>
    <cellStyle name="Normal 2 98 4" xfId="1050"/>
    <cellStyle name="Normal 2 98 5" xfId="1051"/>
    <cellStyle name="Normal 2 98 6" xfId="1052"/>
    <cellStyle name="Normal 2 98 7" xfId="1053"/>
    <cellStyle name="Normal 2 99" xfId="1054"/>
    <cellStyle name="Normal 2 99 2" xfId="1055"/>
    <cellStyle name="Normal 2 99 3" xfId="1056"/>
    <cellStyle name="Normal 2 99 4" xfId="1057"/>
    <cellStyle name="Normal 2 99 5" xfId="1058"/>
    <cellStyle name="Normal 2 99 6" xfId="1059"/>
    <cellStyle name="Normal 2 99 7" xfId="1060"/>
    <cellStyle name="Normal 20" xfId="1061"/>
    <cellStyle name="Normal 21" xfId="1062"/>
    <cellStyle name="Normal 22" xfId="1063"/>
    <cellStyle name="Normal 23" xfId="1064"/>
    <cellStyle name="Normal 24" xfId="1065"/>
    <cellStyle name="Normal 25" xfId="1066"/>
    <cellStyle name="Normal 26" xfId="1067"/>
    <cellStyle name="Normal 27" xfId="1068"/>
    <cellStyle name="Normal 28" xfId="1069"/>
    <cellStyle name="Normal 29" xfId="1070"/>
    <cellStyle name="Normal 3" xfId="3"/>
    <cellStyle name="Normal 3 2" xfId="1071"/>
    <cellStyle name="Normal 3 2 2" xfId="1072"/>
    <cellStyle name="Normal 3 3" xfId="1073"/>
    <cellStyle name="Normal 3 4" xfId="1074"/>
    <cellStyle name="Normal 3 5" xfId="1075"/>
    <cellStyle name="Normal 30" xfId="1076"/>
    <cellStyle name="Normal 31" xfId="1077"/>
    <cellStyle name="Normal 32" xfId="1078"/>
    <cellStyle name="Normal 33" xfId="1079"/>
    <cellStyle name="Normal 34" xfId="1080"/>
    <cellStyle name="Normal 35" xfId="1081"/>
    <cellStyle name="Normal 36" xfId="1082"/>
    <cellStyle name="Normal 37" xfId="1083"/>
    <cellStyle name="Normal 38" xfId="1084"/>
    <cellStyle name="Normal 39" xfId="1085"/>
    <cellStyle name="Normal 4" xfId="1086"/>
    <cellStyle name="Normal 4 2" xfId="1087"/>
    <cellStyle name="Normal 4 3" xfId="1088"/>
    <cellStyle name="Normal 4 4" xfId="1089"/>
    <cellStyle name="Normal 40" xfId="1090"/>
    <cellStyle name="Normal 41" xfId="1091"/>
    <cellStyle name="Normal 42" xfId="1092"/>
    <cellStyle name="Normal 43" xfId="1093"/>
    <cellStyle name="Normal 44" xfId="1094"/>
    <cellStyle name="Normal 45" xfId="1095"/>
    <cellStyle name="Normal 46" xfId="1096"/>
    <cellStyle name="Normal 47" xfId="1097"/>
    <cellStyle name="Normal 48" xfId="1098"/>
    <cellStyle name="Normal 49" xfId="1099"/>
    <cellStyle name="Normal 5" xfId="1100"/>
    <cellStyle name="Normal 5 2" xfId="1101"/>
    <cellStyle name="Normal 50" xfId="1102"/>
    <cellStyle name="Normal 51" xfId="1103"/>
    <cellStyle name="Normal 52" xfId="1104"/>
    <cellStyle name="Normal 53" xfId="1105"/>
    <cellStyle name="Normal 54" xfId="1106"/>
    <cellStyle name="Normal 55" xfId="1107"/>
    <cellStyle name="Normal 56" xfId="1108"/>
    <cellStyle name="Normal 57" xfId="1109"/>
    <cellStyle name="Normal 58" xfId="1110"/>
    <cellStyle name="Normal 59" xfId="1111"/>
    <cellStyle name="Normal 6" xfId="1112"/>
    <cellStyle name="Normal 6 2" xfId="1113"/>
    <cellStyle name="Normal 60" xfId="1114"/>
    <cellStyle name="Normal 61" xfId="1115"/>
    <cellStyle name="Normal 62" xfId="1116"/>
    <cellStyle name="Normal 62 2" xfId="1117"/>
    <cellStyle name="Normal 62 3" xfId="1118"/>
    <cellStyle name="Normal 62 4" xfId="1119"/>
    <cellStyle name="Normal 62 5" xfId="1120"/>
    <cellStyle name="Normal 62 6" xfId="1121"/>
    <cellStyle name="Normal 63" xfId="1122"/>
    <cellStyle name="Normal 63 2" xfId="1123"/>
    <cellStyle name="Normal 64" xfId="1124"/>
    <cellStyle name="Normal 64 2" xfId="1125"/>
    <cellStyle name="Normal 64 3" xfId="1126"/>
    <cellStyle name="Normal 64 4" xfId="1127"/>
    <cellStyle name="Normal 64 5" xfId="1128"/>
    <cellStyle name="Normal 64 6" xfId="1129"/>
    <cellStyle name="Normal 64 7" xfId="1130"/>
    <cellStyle name="Normal 65" xfId="1131"/>
    <cellStyle name="Normal 65 2" xfId="1132"/>
    <cellStyle name="Normal 65 3" xfId="1133"/>
    <cellStyle name="Normal 65 4" xfId="1134"/>
    <cellStyle name="Normal 65 5" xfId="1135"/>
    <cellStyle name="Normal 65 6" xfId="1136"/>
    <cellStyle name="Normal 65 7" xfId="1137"/>
    <cellStyle name="Normal 66" xfId="1138"/>
    <cellStyle name="Normal 66 2" xfId="1139"/>
    <cellStyle name="Normal 66 3" xfId="1140"/>
    <cellStyle name="Normal 66 4" xfId="1141"/>
    <cellStyle name="Normal 66 5" xfId="1142"/>
    <cellStyle name="Normal 66 6" xfId="1143"/>
    <cellStyle name="Normal 66 7" xfId="1144"/>
    <cellStyle name="Normal 67" xfId="1145"/>
    <cellStyle name="Normal 67 10" xfId="1146"/>
    <cellStyle name="Normal 67 11" xfId="1147"/>
    <cellStyle name="Normal 67 12" xfId="1148"/>
    <cellStyle name="Normal 67 13" xfId="1149"/>
    <cellStyle name="Normal 67 2" xfId="1150"/>
    <cellStyle name="Normal 67 3" xfId="1151"/>
    <cellStyle name="Normal 67 4" xfId="1152"/>
    <cellStyle name="Normal 67 5" xfId="1153"/>
    <cellStyle name="Normal 67 6" xfId="1154"/>
    <cellStyle name="Normal 67 7" xfId="1155"/>
    <cellStyle name="Normal 67 8" xfId="1156"/>
    <cellStyle name="Normal 67 9" xfId="1157"/>
    <cellStyle name="Normal 68" xfId="1158"/>
    <cellStyle name="Normal 69" xfId="1159"/>
    <cellStyle name="Normal 7" xfId="1160"/>
    <cellStyle name="Normal 7 2" xfId="1161"/>
    <cellStyle name="Normal 70" xfId="1162"/>
    <cellStyle name="Normal 71" xfId="1163"/>
    <cellStyle name="Normal 72" xfId="1164"/>
    <cellStyle name="Normal 73" xfId="1165"/>
    <cellStyle name="Normal 74" xfId="1166"/>
    <cellStyle name="Normal 75" xfId="1167"/>
    <cellStyle name="Normal 76" xfId="1168"/>
    <cellStyle name="Normal 77" xfId="1169"/>
    <cellStyle name="Normal 78" xfId="1170"/>
    <cellStyle name="Normal 79" xfId="1171"/>
    <cellStyle name="Normal 8" xfId="1172"/>
    <cellStyle name="Normal 80" xfId="1173"/>
    <cellStyle name="Normal 81" xfId="1174"/>
    <cellStyle name="Normal 82" xfId="1175"/>
    <cellStyle name="Normal 83" xfId="1176"/>
    <cellStyle name="Normal 84" xfId="1177"/>
    <cellStyle name="Normal 85" xfId="1178"/>
    <cellStyle name="Normal 86" xfId="1179"/>
    <cellStyle name="Normal 87" xfId="1180"/>
    <cellStyle name="Normal 87 2" xfId="1181"/>
    <cellStyle name="Normal 87 2 2" xfId="1182"/>
    <cellStyle name="Normal 87 3" xfId="1183"/>
    <cellStyle name="Normal 88" xfId="1184"/>
    <cellStyle name="Normal 88 2" xfId="1185"/>
    <cellStyle name="Normal 89" xfId="1186"/>
    <cellStyle name="Normal 89 2" xfId="1187"/>
    <cellStyle name="Normal 9" xfId="1188"/>
    <cellStyle name="Normal 9 2" xfId="1189"/>
    <cellStyle name="Normal 9 2 2" xfId="1190"/>
    <cellStyle name="Normal 90" xfId="1191"/>
    <cellStyle name="Normal 90 2" xfId="1192"/>
    <cellStyle name="Normal 90 2 2" xfId="1193"/>
    <cellStyle name="Normal 90 3" xfId="1194"/>
    <cellStyle name="Normal 91" xfId="1195"/>
    <cellStyle name="Normal 91 2" xfId="1196"/>
    <cellStyle name="Normal 92" xfId="1197"/>
    <cellStyle name="Normal 92 2" xfId="1198"/>
    <cellStyle name="Normal 93" xfId="1199"/>
    <cellStyle name="Normal 93 2" xfId="1200"/>
    <cellStyle name="Normal 94" xfId="1201"/>
    <cellStyle name="Normal 94 2" xfId="1202"/>
    <cellStyle name="Normal 95" xfId="1203"/>
    <cellStyle name="Normal 95 2" xfId="1204"/>
    <cellStyle name="Normal 96" xfId="1205"/>
    <cellStyle name="Normal 96 2" xfId="1206"/>
    <cellStyle name="Normal 97" xfId="1207"/>
    <cellStyle name="Normal 97 2" xfId="1208"/>
    <cellStyle name="Normal 98" xfId="1209"/>
    <cellStyle name="Normal 98 2" xfId="1210"/>
    <cellStyle name="Normal 99" xfId="1211"/>
    <cellStyle name="Normal 99 2" xfId="1212"/>
    <cellStyle name="Normal_Sheet2" xfId="4"/>
    <cellStyle name="Note 10" xfId="1213"/>
    <cellStyle name="Note 11" xfId="1214"/>
    <cellStyle name="Note 2" xfId="1215"/>
    <cellStyle name="Note 2 2" xfId="1216"/>
    <cellStyle name="Note 2 2 2" xfId="1217"/>
    <cellStyle name="Note 2 2 2 2" xfId="1218"/>
    <cellStyle name="Note 2 2 2 2 2" xfId="1219"/>
    <cellStyle name="Note 2 2 2 3" xfId="1220"/>
    <cellStyle name="Note 2 2 2 3 2" xfId="1221"/>
    <cellStyle name="Note 2 2 2 4" xfId="1222"/>
    <cellStyle name="Note 2 2 2 4 2" xfId="1223"/>
    <cellStyle name="Note 2 2 2 5" xfId="1224"/>
    <cellStyle name="Note 2 2 2 5 2" xfId="1225"/>
    <cellStyle name="Note 2 2 2 6" xfId="1226"/>
    <cellStyle name="Note 2 2 2 6 2" xfId="1227"/>
    <cellStyle name="Note 2 2 2 7" xfId="1228"/>
    <cellStyle name="Note 2 2 2 7 2" xfId="1229"/>
    <cellStyle name="Note 2 2 2 8" xfId="1230"/>
    <cellStyle name="Note 2 2 3" xfId="1231"/>
    <cellStyle name="Note 2 2 3 2" xfId="1232"/>
    <cellStyle name="Note 2 2 4" xfId="1233"/>
    <cellStyle name="Note 2 2 5" xfId="1234"/>
    <cellStyle name="Note 2 3" xfId="1235"/>
    <cellStyle name="Note 2 3 2" xfId="1236"/>
    <cellStyle name="Note 2 3 2 2" xfId="1237"/>
    <cellStyle name="Note 2 3 2 2 2" xfId="1238"/>
    <cellStyle name="Note 2 3 2 3" xfId="1239"/>
    <cellStyle name="Note 2 3 2 3 2" xfId="1240"/>
    <cellStyle name="Note 2 3 2 4" xfId="1241"/>
    <cellStyle name="Note 2 3 2 4 2" xfId="1242"/>
    <cellStyle name="Note 2 3 2 5" xfId="1243"/>
    <cellStyle name="Note 2 3 2 5 2" xfId="1244"/>
    <cellStyle name="Note 2 3 2 6" xfId="1245"/>
    <cellStyle name="Note 2 3 2 6 2" xfId="1246"/>
    <cellStyle name="Note 2 3 2 7" xfId="1247"/>
    <cellStyle name="Note 2 3 2 7 2" xfId="1248"/>
    <cellStyle name="Note 2 3 2 8" xfId="1249"/>
    <cellStyle name="Note 2 3 3" xfId="1250"/>
    <cellStyle name="Note 2 3 3 2" xfId="1251"/>
    <cellStyle name="Note 2 3 4" xfId="1252"/>
    <cellStyle name="Note 2 3 5" xfId="1253"/>
    <cellStyle name="Note 2 4" xfId="1254"/>
    <cellStyle name="Note 2 4 2" xfId="1255"/>
    <cellStyle name="Note 2 4 2 2" xfId="1256"/>
    <cellStyle name="Note 2 4 2 2 2" xfId="1257"/>
    <cellStyle name="Note 2 4 2 3" xfId="1258"/>
    <cellStyle name="Note 2 4 2 3 2" xfId="1259"/>
    <cellStyle name="Note 2 4 2 4" xfId="1260"/>
    <cellStyle name="Note 2 4 2 4 2" xfId="1261"/>
    <cellStyle name="Note 2 4 2 5" xfId="1262"/>
    <cellStyle name="Note 2 4 2 5 2" xfId="1263"/>
    <cellStyle name="Note 2 4 2 6" xfId="1264"/>
    <cellStyle name="Note 2 4 2 6 2" xfId="1265"/>
    <cellStyle name="Note 2 4 2 7" xfId="1266"/>
    <cellStyle name="Note 2 4 2 7 2" xfId="1267"/>
    <cellStyle name="Note 2 4 2 8" xfId="1268"/>
    <cellStyle name="Note 2 4 3" xfId="1269"/>
    <cellStyle name="Note 2 4 3 2" xfId="1270"/>
    <cellStyle name="Note 2 4 4" xfId="1271"/>
    <cellStyle name="Note 2 4 5" xfId="1272"/>
    <cellStyle name="Note 2 5" xfId="1273"/>
    <cellStyle name="Note 2 5 2" xfId="1274"/>
    <cellStyle name="Note 2 5 2 2" xfId="1275"/>
    <cellStyle name="Note 2 5 2 2 2" xfId="1276"/>
    <cellStyle name="Note 2 5 2 3" xfId="1277"/>
    <cellStyle name="Note 2 5 2 3 2" xfId="1278"/>
    <cellStyle name="Note 2 5 2 4" xfId="1279"/>
    <cellStyle name="Note 2 5 2 4 2" xfId="1280"/>
    <cellStyle name="Note 2 5 2 5" xfId="1281"/>
    <cellStyle name="Note 2 5 2 5 2" xfId="1282"/>
    <cellStyle name="Note 2 5 2 6" xfId="1283"/>
    <cellStyle name="Note 2 5 2 6 2" xfId="1284"/>
    <cellStyle name="Note 2 5 2 7" xfId="1285"/>
    <cellStyle name="Note 2 5 2 7 2" xfId="1286"/>
    <cellStyle name="Note 2 5 2 8" xfId="1287"/>
    <cellStyle name="Note 2 5 3" xfId="1288"/>
    <cellStyle name="Note 2 5 3 2" xfId="1289"/>
    <cellStyle name="Note 2 5 4" xfId="1290"/>
    <cellStyle name="Note 2 5 5" xfId="1291"/>
    <cellStyle name="Note 2 6" xfId="1292"/>
    <cellStyle name="Note 2 6 2" xfId="1293"/>
    <cellStyle name="Note 2 6 2 2" xfId="1294"/>
    <cellStyle name="Note 2 6 3" xfId="1295"/>
    <cellStyle name="Note 2 6 3 2" xfId="1296"/>
    <cellStyle name="Note 2 6 4" xfId="1297"/>
    <cellStyle name="Note 2 6 4 2" xfId="1298"/>
    <cellStyle name="Note 2 6 5" xfId="1299"/>
    <cellStyle name="Note 2 6 5 2" xfId="1300"/>
    <cellStyle name="Note 2 6 6" xfId="1301"/>
    <cellStyle name="Note 2 6 6 2" xfId="1302"/>
    <cellStyle name="Note 2 6 7" xfId="1303"/>
    <cellStyle name="Note 2 6 7 2" xfId="1304"/>
    <cellStyle name="Note 2 6 8" xfId="1305"/>
    <cellStyle name="Note 2 7" xfId="1306"/>
    <cellStyle name="Note 2 7 2" xfId="1307"/>
    <cellStyle name="Note 2 8" xfId="1308"/>
    <cellStyle name="Note 2 9" xfId="1309"/>
    <cellStyle name="Note 3" xfId="1310"/>
    <cellStyle name="Note 3 2" xfId="1311"/>
    <cellStyle name="Note 3 2 2" xfId="1312"/>
    <cellStyle name="Note 3 2 2 2" xfId="1313"/>
    <cellStyle name="Note 3 2 2 2 2" xfId="1314"/>
    <cellStyle name="Note 3 2 2 3" xfId="1315"/>
    <cellStyle name="Note 3 2 2 3 2" xfId="1316"/>
    <cellStyle name="Note 3 2 2 4" xfId="1317"/>
    <cellStyle name="Note 3 2 2 4 2" xfId="1318"/>
    <cellStyle name="Note 3 2 2 5" xfId="1319"/>
    <cellStyle name="Note 3 2 2 5 2" xfId="1320"/>
    <cellStyle name="Note 3 2 2 6" xfId="1321"/>
    <cellStyle name="Note 3 2 2 6 2" xfId="1322"/>
    <cellStyle name="Note 3 2 2 7" xfId="1323"/>
    <cellStyle name="Note 3 2 2 7 2" xfId="1324"/>
    <cellStyle name="Note 3 2 2 8" xfId="1325"/>
    <cellStyle name="Note 3 2 3" xfId="1326"/>
    <cellStyle name="Note 3 2 3 2" xfId="1327"/>
    <cellStyle name="Note 3 2 4" xfId="1328"/>
    <cellStyle name="Note 3 2 5" xfId="1329"/>
    <cellStyle name="Note 3 3" xfId="1330"/>
    <cellStyle name="Note 3 3 2" xfId="1331"/>
    <cellStyle name="Note 3 3 2 2" xfId="1332"/>
    <cellStyle name="Note 3 3 3" xfId="1333"/>
    <cellStyle name="Note 3 3 3 2" xfId="1334"/>
    <cellStyle name="Note 3 3 4" xfId="1335"/>
    <cellStyle name="Note 3 3 4 2" xfId="1336"/>
    <cellStyle name="Note 3 3 5" xfId="1337"/>
    <cellStyle name="Note 3 3 5 2" xfId="1338"/>
    <cellStyle name="Note 3 3 6" xfId="1339"/>
    <cellStyle name="Note 3 3 6 2" xfId="1340"/>
    <cellStyle name="Note 3 3 7" xfId="1341"/>
    <cellStyle name="Note 3 3 7 2" xfId="1342"/>
    <cellStyle name="Note 3 3 8" xfId="1343"/>
    <cellStyle name="Note 3 4" xfId="1344"/>
    <cellStyle name="Note 3 4 2" xfId="1345"/>
    <cellStyle name="Note 3 5" xfId="1346"/>
    <cellStyle name="Note 3 6" xfId="1347"/>
    <cellStyle name="Note 4" xfId="1348"/>
    <cellStyle name="Note 4 2" xfId="1349"/>
    <cellStyle name="Note 4 2 2" xfId="1350"/>
    <cellStyle name="Note 4 2 2 2" xfId="1351"/>
    <cellStyle name="Note 4 2 2 2 2" xfId="1352"/>
    <cellStyle name="Note 4 2 2 3" xfId="1353"/>
    <cellStyle name="Note 4 2 2 3 2" xfId="1354"/>
    <cellStyle name="Note 4 2 2 4" xfId="1355"/>
    <cellStyle name="Note 4 2 2 4 2" xfId="1356"/>
    <cellStyle name="Note 4 2 2 5" xfId="1357"/>
    <cellStyle name="Note 4 2 2 5 2" xfId="1358"/>
    <cellStyle name="Note 4 2 2 6" xfId="1359"/>
    <cellStyle name="Note 4 2 2 6 2" xfId="1360"/>
    <cellStyle name="Note 4 2 2 7" xfId="1361"/>
    <cellStyle name="Note 4 2 2 7 2" xfId="1362"/>
    <cellStyle name="Note 4 2 2 8" xfId="1363"/>
    <cellStyle name="Note 4 2 3" xfId="1364"/>
    <cellStyle name="Note 4 2 3 2" xfId="1365"/>
    <cellStyle name="Note 4 2 4" xfId="1366"/>
    <cellStyle name="Note 4 2 5" xfId="1367"/>
    <cellStyle name="Note 4 3" xfId="1368"/>
    <cellStyle name="Note 4 3 2" xfId="1369"/>
    <cellStyle name="Note 4 3 2 2" xfId="1370"/>
    <cellStyle name="Note 4 3 3" xfId="1371"/>
    <cellStyle name="Note 4 3 3 2" xfId="1372"/>
    <cellStyle name="Note 4 3 4" xfId="1373"/>
    <cellStyle name="Note 4 3 4 2" xfId="1374"/>
    <cellStyle name="Note 4 3 5" xfId="1375"/>
    <cellStyle name="Note 4 3 5 2" xfId="1376"/>
    <cellStyle name="Note 4 3 6" xfId="1377"/>
    <cellStyle name="Note 4 3 6 2" xfId="1378"/>
    <cellStyle name="Note 4 3 7" xfId="1379"/>
    <cellStyle name="Note 4 3 7 2" xfId="1380"/>
    <cellStyle name="Note 4 3 8" xfId="1381"/>
    <cellStyle name="Note 4 4" xfId="1382"/>
    <cellStyle name="Note 4 4 2" xfId="1383"/>
    <cellStyle name="Note 4 5" xfId="1384"/>
    <cellStyle name="Note 4 6" xfId="1385"/>
    <cellStyle name="Note 5" xfId="1386"/>
    <cellStyle name="Note 5 2" xfId="1387"/>
    <cellStyle name="Note 5 3" xfId="1388"/>
    <cellStyle name="Note 5 4" xfId="1389"/>
    <cellStyle name="Note 6" xfId="1390"/>
    <cellStyle name="Note 7" xfId="1391"/>
    <cellStyle name="Note 8" xfId="1392"/>
    <cellStyle name="Note 9" xfId="1393"/>
    <cellStyle name="Output 2" xfId="1394"/>
    <cellStyle name="Percent" xfId="1" builtinId="5"/>
    <cellStyle name="Percent 2" xfId="1395"/>
    <cellStyle name="Percent 2 2" xfId="1396"/>
    <cellStyle name="Percent 2 3" xfId="1397"/>
    <cellStyle name="Percent 2 4" xfId="1398"/>
    <cellStyle name="Percent 2 4 2" xfId="1399"/>
    <cellStyle name="Percent 2 4 3" xfId="1400"/>
    <cellStyle name="Percent 2 4 4" xfId="1401"/>
    <cellStyle name="Percent 2 4 5" xfId="1402"/>
    <cellStyle name="Percent 3" xfId="1403"/>
    <cellStyle name="Percent 3 2" xfId="1404"/>
    <cellStyle name="Percent 3 3" xfId="1405"/>
    <cellStyle name="Percent 3 4" xfId="1406"/>
    <cellStyle name="Percent 4" xfId="1407"/>
    <cellStyle name="Percent 4 2" xfId="1408"/>
    <cellStyle name="Percent 4 3" xfId="1409"/>
    <cellStyle name="Percent 4 4" xfId="1410"/>
    <cellStyle name="Percent 4 5" xfId="1411"/>
    <cellStyle name="Percent 5" xfId="1412"/>
    <cellStyle name="Percent 6" xfId="1413"/>
    <cellStyle name="Title 2" xfId="1414"/>
    <cellStyle name="Title 2 2" xfId="1415"/>
    <cellStyle name="Title 2 2 2" xfId="1416"/>
    <cellStyle name="Title 2 3" xfId="1417"/>
    <cellStyle name="Title 2 3 2" xfId="1418"/>
    <cellStyle name="Title 2 4" xfId="1419"/>
    <cellStyle name="Title 2 4 2" xfId="1420"/>
    <cellStyle name="Title 2 5" xfId="1421"/>
    <cellStyle name="Title 2 5 2" xfId="1422"/>
    <cellStyle name="Title 2 6" xfId="1423"/>
    <cellStyle name="Title 3" xfId="1424"/>
    <cellStyle name="Title 3 2" xfId="1425"/>
    <cellStyle name="Title 4" xfId="1426"/>
    <cellStyle name="Title 4 2" xfId="1427"/>
    <cellStyle name="Title 5" xfId="1428"/>
    <cellStyle name="Total 2" xfId="1429"/>
    <cellStyle name="Total 2 2" xfId="1430"/>
    <cellStyle name="Total 2 2 2" xfId="1431"/>
    <cellStyle name="Total 2 2 2 2" xfId="1432"/>
    <cellStyle name="Total 2 2 2 3" xfId="1433"/>
    <cellStyle name="Total 2 2 2 4" xfId="1434"/>
    <cellStyle name="Total 2 2 2 5" xfId="1435"/>
    <cellStyle name="Total 2 2 2 6" xfId="1436"/>
    <cellStyle name="Total 2 2 2 7" xfId="1437"/>
    <cellStyle name="Total 2 2 3" xfId="1438"/>
    <cellStyle name="Total 2 2 4" xfId="1439"/>
    <cellStyle name="Total 2 2 5" xfId="1440"/>
    <cellStyle name="Total 2 3" xfId="1441"/>
    <cellStyle name="Total 2 3 2" xfId="1442"/>
    <cellStyle name="Total 2 3 2 2" xfId="1443"/>
    <cellStyle name="Total 2 3 2 3" xfId="1444"/>
    <cellStyle name="Total 2 3 2 4" xfId="1445"/>
    <cellStyle name="Total 2 3 2 5" xfId="1446"/>
    <cellStyle name="Total 2 3 2 6" xfId="1447"/>
    <cellStyle name="Total 2 3 2 7" xfId="1448"/>
    <cellStyle name="Total 2 3 3" xfId="1449"/>
    <cellStyle name="Total 2 3 4" xfId="1450"/>
    <cellStyle name="Total 2 3 5" xfId="1451"/>
    <cellStyle name="Total 2 4" xfId="1452"/>
    <cellStyle name="Total 2 4 2" xfId="1453"/>
    <cellStyle name="Total 2 4 2 2" xfId="1454"/>
    <cellStyle name="Total 2 4 2 3" xfId="1455"/>
    <cellStyle name="Total 2 4 2 4" xfId="1456"/>
    <cellStyle name="Total 2 4 2 5" xfId="1457"/>
    <cellStyle name="Total 2 4 2 6" xfId="1458"/>
    <cellStyle name="Total 2 4 2 7" xfId="1459"/>
    <cellStyle name="Total 2 4 3" xfId="1460"/>
    <cellStyle name="Total 2 4 4" xfId="1461"/>
    <cellStyle name="Total 2 4 5" xfId="1462"/>
    <cellStyle name="Total 2 5" xfId="1463"/>
    <cellStyle name="Total 2 5 2" xfId="1464"/>
    <cellStyle name="Total 2 5 2 2" xfId="1465"/>
    <cellStyle name="Total 2 5 2 3" xfId="1466"/>
    <cellStyle name="Total 2 5 2 4" xfId="1467"/>
    <cellStyle name="Total 2 5 2 5" xfId="1468"/>
    <cellStyle name="Total 2 5 2 6" xfId="1469"/>
    <cellStyle name="Total 2 5 2 7" xfId="1470"/>
    <cellStyle name="Total 2 5 3" xfId="1471"/>
    <cellStyle name="Total 2 5 4" xfId="1472"/>
    <cellStyle name="Total 2 5 5" xfId="1473"/>
    <cellStyle name="Total 2 6" xfId="1474"/>
    <cellStyle name="Total 2 6 2" xfId="1475"/>
    <cellStyle name="Total 2 6 3" xfId="1476"/>
    <cellStyle name="Total 2 6 4" xfId="1477"/>
    <cellStyle name="Total 2 6 5" xfId="1478"/>
    <cellStyle name="Total 2 6 6" xfId="1479"/>
    <cellStyle name="Total 2 6 7" xfId="1480"/>
    <cellStyle name="Total 2 7" xfId="1481"/>
    <cellStyle name="Total 2 8" xfId="1482"/>
    <cellStyle name="Total 2 9" xfId="1483"/>
    <cellStyle name="Total 3" xfId="1484"/>
    <cellStyle name="Total 3 2" xfId="1485"/>
    <cellStyle name="Total 3 2 2" xfId="1486"/>
    <cellStyle name="Total 3 2 2 2" xfId="1487"/>
    <cellStyle name="Total 3 2 2 3" xfId="1488"/>
    <cellStyle name="Total 3 2 2 4" xfId="1489"/>
    <cellStyle name="Total 3 2 2 5" xfId="1490"/>
    <cellStyle name="Total 3 2 2 6" xfId="1491"/>
    <cellStyle name="Total 3 2 2 7" xfId="1492"/>
    <cellStyle name="Total 3 2 3" xfId="1493"/>
    <cellStyle name="Total 3 2 4" xfId="1494"/>
    <cellStyle name="Total 3 2 5" xfId="1495"/>
    <cellStyle name="Total 3 3" xfId="1496"/>
    <cellStyle name="Total 3 3 2" xfId="1497"/>
    <cellStyle name="Total 3 3 3" xfId="1498"/>
    <cellStyle name="Total 3 3 4" xfId="1499"/>
    <cellStyle name="Total 3 3 5" xfId="1500"/>
    <cellStyle name="Total 3 3 6" xfId="1501"/>
    <cellStyle name="Total 3 3 7" xfId="1502"/>
    <cellStyle name="Total 3 4" xfId="1503"/>
    <cellStyle name="Total 3 5" xfId="1504"/>
    <cellStyle name="Total 3 6" xfId="1505"/>
    <cellStyle name="Total 4" xfId="1506"/>
    <cellStyle name="Total 4 2" xfId="1507"/>
    <cellStyle name="Total 4 2 2" xfId="1508"/>
    <cellStyle name="Total 4 2 2 2" xfId="1509"/>
    <cellStyle name="Total 4 2 2 3" xfId="1510"/>
    <cellStyle name="Total 4 2 2 4" xfId="1511"/>
    <cellStyle name="Total 4 2 2 5" xfId="1512"/>
    <cellStyle name="Total 4 2 2 6" xfId="1513"/>
    <cellStyle name="Total 4 2 2 7" xfId="1514"/>
    <cellStyle name="Total 4 2 3" xfId="1515"/>
    <cellStyle name="Total 4 2 4" xfId="1516"/>
    <cellStyle name="Total 4 2 5" xfId="1517"/>
    <cellStyle name="Total 4 3" xfId="1518"/>
    <cellStyle name="Total 4 3 2" xfId="1519"/>
    <cellStyle name="Total 4 3 3" xfId="1520"/>
    <cellStyle name="Total 4 3 4" xfId="1521"/>
    <cellStyle name="Total 4 3 5" xfId="1522"/>
    <cellStyle name="Total 4 3 6" xfId="1523"/>
    <cellStyle name="Total 4 3 7" xfId="1524"/>
    <cellStyle name="Total 4 4" xfId="1525"/>
    <cellStyle name="Total 4 5" xfId="1526"/>
    <cellStyle name="Total 4 6" xfId="1527"/>
    <cellStyle name="Total 5" xfId="1528"/>
    <cellStyle name="Warning Text 2" xfId="1529"/>
    <cellStyle name="Warning Text 2 2" xfId="1530"/>
    <cellStyle name="Warning Text 2 2 2" xfId="1531"/>
    <cellStyle name="Warning Text 2 3" xfId="1532"/>
    <cellStyle name="Warning Text 2 3 2" xfId="1533"/>
    <cellStyle name="Warning Text 2 4" xfId="1534"/>
    <cellStyle name="Warning Text 2 4 2" xfId="1535"/>
    <cellStyle name="Warning Text 2 5" xfId="1536"/>
    <cellStyle name="Warning Text 2 5 2" xfId="1537"/>
    <cellStyle name="Warning Text 2 6" xfId="1538"/>
    <cellStyle name="Warning Text 3" xfId="1539"/>
    <cellStyle name="Warning Text 3 2" xfId="1540"/>
    <cellStyle name="Warning Text 4" xfId="1541"/>
    <cellStyle name="Warning Text 4 2" xfId="1542"/>
    <cellStyle name="Warning Text 5" xfId="15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21"/>
  <sheetViews>
    <sheetView tabSelected="1" zoomScaleNormal="100" workbookViewId="0">
      <pane xSplit="4" ySplit="3" topLeftCell="H88" activePane="bottomRight" state="frozen"/>
      <selection pane="topRight" activeCell="F1" sqref="F1"/>
      <selection pane="bottomLeft" activeCell="A4" sqref="A4"/>
      <selection pane="bottomRight" activeCell="A4" sqref="A4"/>
    </sheetView>
  </sheetViews>
  <sheetFormatPr defaultRowHeight="15.75" x14ac:dyDescent="0.25"/>
  <cols>
    <col min="1" max="1" width="10.7109375" style="1" customWidth="1"/>
    <col min="2" max="2" width="25.7109375" style="1" customWidth="1"/>
    <col min="3" max="4" width="13.7109375" style="1" customWidth="1"/>
    <col min="5" max="5" width="13.7109375" style="3" customWidth="1"/>
    <col min="6" max="10" width="14.7109375" style="3" customWidth="1"/>
    <col min="11" max="11" width="1.7109375" style="3" customWidth="1"/>
    <col min="12" max="20" width="13.7109375" style="3" customWidth="1"/>
    <col min="21" max="16384" width="9.140625" style="3"/>
  </cols>
  <sheetData>
    <row r="1" spans="1:20" x14ac:dyDescent="0.25">
      <c r="C1" s="2"/>
      <c r="E1" s="23" t="s">
        <v>568</v>
      </c>
      <c r="F1" s="24"/>
      <c r="G1" s="24"/>
      <c r="H1" s="24"/>
      <c r="I1" s="24"/>
      <c r="J1" s="24"/>
      <c r="L1" s="25" t="s">
        <v>0</v>
      </c>
      <c r="M1" s="26"/>
      <c r="N1" s="26"/>
      <c r="O1" s="26"/>
      <c r="P1" s="26"/>
      <c r="Q1" s="26"/>
      <c r="R1" s="26"/>
      <c r="S1" s="26"/>
      <c r="T1" s="27"/>
    </row>
    <row r="2" spans="1:20" x14ac:dyDescent="0.25">
      <c r="D2" s="16" t="s">
        <v>553</v>
      </c>
      <c r="E2" s="14">
        <f t="shared" ref="E2:J2" si="0">SUM(E4:E521)</f>
        <v>304634</v>
      </c>
      <c r="F2" s="14">
        <f t="shared" si="0"/>
        <v>1472919998.1700006</v>
      </c>
      <c r="G2" s="14">
        <f t="shared" si="0"/>
        <v>245395564.41000006</v>
      </c>
      <c r="H2" s="14">
        <f t="shared" si="0"/>
        <v>153220716.39999998</v>
      </c>
      <c r="I2" s="14">
        <f t="shared" si="0"/>
        <v>2220321.9899999998</v>
      </c>
      <c r="J2" s="14">
        <f t="shared" si="0"/>
        <v>1873756600.9699998</v>
      </c>
      <c r="L2" s="4">
        <f t="shared" ref="L2:S2" si="1">SUM(L4:L521)</f>
        <v>-69358503</v>
      </c>
      <c r="M2" s="4">
        <f t="shared" si="1"/>
        <v>28444531.180000018</v>
      </c>
      <c r="N2" s="4">
        <f t="shared" si="1"/>
        <v>1272070</v>
      </c>
      <c r="O2" s="4">
        <f t="shared" si="1"/>
        <v>2788214.4000000008</v>
      </c>
      <c r="P2" s="4">
        <f t="shared" si="1"/>
        <v>10625448.310000006</v>
      </c>
      <c r="Q2" s="4">
        <f t="shared" si="1"/>
        <v>0</v>
      </c>
      <c r="R2" s="4">
        <f t="shared" si="1"/>
        <v>0</v>
      </c>
      <c r="S2" s="4">
        <f t="shared" si="1"/>
        <v>-26228239.109999999</v>
      </c>
      <c r="T2" s="5">
        <f>S2/J2</f>
        <v>-1.3997676697401496E-2</v>
      </c>
    </row>
    <row r="3" spans="1:20" s="7" customFormat="1" ht="126" x14ac:dyDescent="0.25">
      <c r="A3" s="6" t="s">
        <v>1</v>
      </c>
      <c r="B3" s="6" t="s">
        <v>2</v>
      </c>
      <c r="C3" s="6" t="s">
        <v>3</v>
      </c>
      <c r="D3" s="6" t="s">
        <v>4</v>
      </c>
      <c r="E3" s="15" t="s">
        <v>549</v>
      </c>
      <c r="F3" s="15" t="s">
        <v>545</v>
      </c>
      <c r="G3" s="15" t="s">
        <v>554</v>
      </c>
      <c r="H3" s="15" t="s">
        <v>555</v>
      </c>
      <c r="I3" s="15" t="s">
        <v>566</v>
      </c>
      <c r="J3" s="15" t="s">
        <v>567</v>
      </c>
      <c r="L3" s="8" t="s">
        <v>550</v>
      </c>
      <c r="M3" s="8" t="s">
        <v>551</v>
      </c>
      <c r="N3" s="8" t="s">
        <v>552</v>
      </c>
      <c r="O3" s="8" t="s">
        <v>5</v>
      </c>
      <c r="P3" s="8" t="s">
        <v>548</v>
      </c>
      <c r="Q3" s="8" t="s">
        <v>546</v>
      </c>
      <c r="R3" s="8" t="s">
        <v>547</v>
      </c>
      <c r="S3" s="8" t="s">
        <v>556</v>
      </c>
      <c r="T3" s="8" t="s">
        <v>573</v>
      </c>
    </row>
    <row r="4" spans="1:20" s="1" customFormat="1" x14ac:dyDescent="0.25">
      <c r="A4" s="9">
        <v>22021</v>
      </c>
      <c r="B4" s="10" t="s">
        <v>410</v>
      </c>
      <c r="C4" s="10" t="s">
        <v>15</v>
      </c>
      <c r="D4" s="10" t="s">
        <v>408</v>
      </c>
      <c r="E4" s="11">
        <v>810</v>
      </c>
      <c r="F4" s="11">
        <v>3928557.63</v>
      </c>
      <c r="G4" s="11">
        <v>659335.56000000006</v>
      </c>
      <c r="H4" s="11">
        <v>452631.00000000012</v>
      </c>
      <c r="I4" s="11">
        <v>0</v>
      </c>
      <c r="J4" s="11">
        <f t="shared" ref="J4:J60" si="2">SUM(F4:I4)</f>
        <v>5040524.1899999995</v>
      </c>
      <c r="L4" s="11">
        <v>-177783</v>
      </c>
      <c r="M4" s="11">
        <v>83899.949999999953</v>
      </c>
      <c r="N4" s="11">
        <v>4050</v>
      </c>
      <c r="O4" s="11">
        <v>0</v>
      </c>
      <c r="P4" s="11">
        <v>44033.42</v>
      </c>
      <c r="Q4" s="11"/>
      <c r="R4" s="11"/>
      <c r="S4" s="11">
        <f t="shared" ref="S4:S59" si="3">L4+SUM(M4:R4)</f>
        <v>-45799.630000000063</v>
      </c>
      <c r="T4" s="12">
        <f t="shared" ref="T4:T60" si="4">S4/J4</f>
        <v>-9.0862831470708734E-3</v>
      </c>
    </row>
    <row r="5" spans="1:20" x14ac:dyDescent="0.25">
      <c r="A5" s="9">
        <v>22031</v>
      </c>
      <c r="B5" s="10" t="s">
        <v>175</v>
      </c>
      <c r="C5" s="10" t="s">
        <v>15</v>
      </c>
      <c r="D5" s="10" t="s">
        <v>152</v>
      </c>
      <c r="E5" s="11">
        <v>493</v>
      </c>
      <c r="F5" s="11">
        <v>2218026.19</v>
      </c>
      <c r="G5" s="11">
        <v>237991.31</v>
      </c>
      <c r="H5" s="11">
        <v>0</v>
      </c>
      <c r="I5" s="11">
        <v>0</v>
      </c>
      <c r="J5" s="11">
        <f t="shared" si="2"/>
        <v>2456017.5</v>
      </c>
      <c r="K5" s="1"/>
      <c r="L5" s="11">
        <v>-106576</v>
      </c>
      <c r="M5" s="11">
        <v>0</v>
      </c>
      <c r="N5" s="11"/>
      <c r="O5" s="11">
        <v>27371.360000000001</v>
      </c>
      <c r="P5" s="11"/>
      <c r="Q5" s="11"/>
      <c r="R5" s="11"/>
      <c r="S5" s="11">
        <f t="shared" si="3"/>
        <v>-79204.639999999999</v>
      </c>
      <c r="T5" s="12">
        <f t="shared" si="4"/>
        <v>-3.224921646527356E-2</v>
      </c>
    </row>
    <row r="6" spans="1:20" x14ac:dyDescent="0.25">
      <c r="A6" s="9">
        <v>45231</v>
      </c>
      <c r="B6" s="10" t="s">
        <v>462</v>
      </c>
      <c r="C6" s="10" t="s">
        <v>444</v>
      </c>
      <c r="D6" s="10" t="s">
        <v>457</v>
      </c>
      <c r="E6" s="11">
        <v>322</v>
      </c>
      <c r="F6" s="11">
        <v>1751750.6</v>
      </c>
      <c r="G6" s="11">
        <v>238517.79</v>
      </c>
      <c r="H6" s="11">
        <v>166860.00000000003</v>
      </c>
      <c r="I6" s="11">
        <v>0</v>
      </c>
      <c r="J6" s="11">
        <f t="shared" si="2"/>
        <v>2157128.39</v>
      </c>
      <c r="K6" s="1"/>
      <c r="L6" s="11">
        <v>-85127</v>
      </c>
      <c r="M6" s="11">
        <v>30940.200000000041</v>
      </c>
      <c r="N6" s="11">
        <v>1610</v>
      </c>
      <c r="O6" s="11">
        <v>0</v>
      </c>
      <c r="P6" s="11">
        <v>19081.87</v>
      </c>
      <c r="Q6" s="11"/>
      <c r="R6" s="11"/>
      <c r="S6" s="11">
        <f t="shared" si="3"/>
        <v>-33494.929999999964</v>
      </c>
      <c r="T6" s="12">
        <f t="shared" si="4"/>
        <v>-1.5527555130828333E-2</v>
      </c>
    </row>
    <row r="7" spans="1:20" x14ac:dyDescent="0.25">
      <c r="A7" s="9">
        <v>32011</v>
      </c>
      <c r="B7" s="10" t="s">
        <v>100</v>
      </c>
      <c r="C7" s="10" t="s">
        <v>15</v>
      </c>
      <c r="D7" s="10" t="s">
        <v>66</v>
      </c>
      <c r="E7" s="11">
        <v>286</v>
      </c>
      <c r="F7" s="11">
        <v>1259257.6599999999</v>
      </c>
      <c r="G7" s="11">
        <v>261480.33</v>
      </c>
      <c r="H7" s="11">
        <v>179396</v>
      </c>
      <c r="I7" s="11">
        <v>0</v>
      </c>
      <c r="J7" s="11">
        <f t="shared" si="2"/>
        <v>1700133.99</v>
      </c>
      <c r="K7" s="1"/>
      <c r="L7" s="11">
        <v>-61204</v>
      </c>
      <c r="M7" s="11">
        <v>33237.279999999999</v>
      </c>
      <c r="N7" s="11">
        <v>1430</v>
      </c>
      <c r="O7" s="11">
        <v>0</v>
      </c>
      <c r="P7" s="11">
        <v>8265.6299999999992</v>
      </c>
      <c r="Q7" s="11"/>
      <c r="R7" s="11"/>
      <c r="S7" s="11">
        <f t="shared" si="3"/>
        <v>-18271.090000000004</v>
      </c>
      <c r="T7" s="12">
        <f t="shared" si="4"/>
        <v>-1.074685295833654E-2</v>
      </c>
    </row>
    <row r="8" spans="1:20" x14ac:dyDescent="0.25">
      <c r="A8" s="9">
        <v>22041</v>
      </c>
      <c r="B8" s="10" t="s">
        <v>155</v>
      </c>
      <c r="C8" s="10" t="s">
        <v>15</v>
      </c>
      <c r="D8" s="10" t="s">
        <v>152</v>
      </c>
      <c r="E8" s="11">
        <v>830</v>
      </c>
      <c r="F8" s="11">
        <v>4187003</v>
      </c>
      <c r="G8" s="11">
        <v>267249.59999999998</v>
      </c>
      <c r="H8" s="11">
        <v>0</v>
      </c>
      <c r="I8" s="11">
        <v>0</v>
      </c>
      <c r="J8" s="11">
        <f t="shared" si="2"/>
        <v>4454252.5999999996</v>
      </c>
      <c r="K8" s="1"/>
      <c r="L8" s="11">
        <v>-195574</v>
      </c>
      <c r="M8" s="11">
        <v>0</v>
      </c>
      <c r="N8" s="11"/>
      <c r="O8" s="11">
        <v>46081.600000000006</v>
      </c>
      <c r="P8" s="11">
        <v>9013.2900000000009</v>
      </c>
      <c r="Q8" s="11"/>
      <c r="R8" s="11"/>
      <c r="S8" s="11">
        <f t="shared" si="3"/>
        <v>-140479.10999999999</v>
      </c>
      <c r="T8" s="12">
        <f t="shared" si="4"/>
        <v>-3.1538200146080622E-2</v>
      </c>
    </row>
    <row r="9" spans="1:20" x14ac:dyDescent="0.25">
      <c r="A9" s="9">
        <v>22641</v>
      </c>
      <c r="B9" s="10" t="s">
        <v>436</v>
      </c>
      <c r="C9" s="10" t="s">
        <v>15</v>
      </c>
      <c r="D9" s="10" t="s">
        <v>408</v>
      </c>
      <c r="E9" s="11">
        <v>178</v>
      </c>
      <c r="F9" s="11">
        <v>805644</v>
      </c>
      <c r="G9" s="11">
        <v>155299.76999999999</v>
      </c>
      <c r="H9" s="11">
        <v>146203.40000000002</v>
      </c>
      <c r="I9" s="11">
        <v>0</v>
      </c>
      <c r="J9" s="11">
        <f t="shared" si="2"/>
        <v>1107147.17</v>
      </c>
      <c r="K9" s="1"/>
      <c r="L9" s="11">
        <v>-39273</v>
      </c>
      <c r="M9" s="11">
        <v>28516.599999999977</v>
      </c>
      <c r="N9" s="11">
        <v>890</v>
      </c>
      <c r="O9" s="11">
        <v>0</v>
      </c>
      <c r="P9" s="11">
        <v>6510.89</v>
      </c>
      <c r="Q9" s="11"/>
      <c r="R9" s="11"/>
      <c r="S9" s="11">
        <f t="shared" si="3"/>
        <v>-3355.5100000000239</v>
      </c>
      <c r="T9" s="12">
        <f t="shared" si="4"/>
        <v>-3.0307714194852922E-3</v>
      </c>
    </row>
    <row r="10" spans="1:20" x14ac:dyDescent="0.25">
      <c r="A10" s="9">
        <v>46031</v>
      </c>
      <c r="B10" s="10" t="s">
        <v>473</v>
      </c>
      <c r="C10" s="10" t="s">
        <v>444</v>
      </c>
      <c r="D10" s="10" t="s">
        <v>104</v>
      </c>
      <c r="E10" s="11">
        <v>1137</v>
      </c>
      <c r="F10" s="11">
        <v>6488689.4100000001</v>
      </c>
      <c r="G10" s="11">
        <v>943195.66</v>
      </c>
      <c r="H10" s="11">
        <v>631736.60000000009</v>
      </c>
      <c r="I10" s="11">
        <v>0</v>
      </c>
      <c r="J10" s="11">
        <f t="shared" si="2"/>
        <v>8063621.6699999999</v>
      </c>
      <c r="K10" s="1"/>
      <c r="L10" s="11">
        <v>-298211</v>
      </c>
      <c r="M10" s="11">
        <v>118252.90000000002</v>
      </c>
      <c r="N10" s="11">
        <v>5685</v>
      </c>
      <c r="O10" s="11">
        <v>0</v>
      </c>
      <c r="P10" s="11">
        <v>40407.4</v>
      </c>
      <c r="Q10" s="11"/>
      <c r="R10" s="11"/>
      <c r="S10" s="11">
        <f t="shared" si="3"/>
        <v>-133865.69999999998</v>
      </c>
      <c r="T10" s="12">
        <f t="shared" si="4"/>
        <v>-1.6601188086246114E-2</v>
      </c>
    </row>
    <row r="11" spans="1:20" x14ac:dyDescent="0.25">
      <c r="A11" s="9">
        <v>23421</v>
      </c>
      <c r="B11" s="10" t="s">
        <v>60</v>
      </c>
      <c r="C11" s="10" t="s">
        <v>15</v>
      </c>
      <c r="D11" s="10" t="s">
        <v>44</v>
      </c>
      <c r="E11" s="11">
        <v>511</v>
      </c>
      <c r="F11" s="11">
        <v>2288419</v>
      </c>
      <c r="G11" s="11">
        <v>399981.91</v>
      </c>
      <c r="H11" s="11">
        <v>236881.39999999997</v>
      </c>
      <c r="I11" s="11">
        <v>0</v>
      </c>
      <c r="J11" s="11">
        <f t="shared" si="2"/>
        <v>2925282.31</v>
      </c>
      <c r="K11" s="1"/>
      <c r="L11" s="11">
        <v>-111554</v>
      </c>
      <c r="M11" s="11">
        <v>43941.150000000023</v>
      </c>
      <c r="N11" s="11">
        <v>2555</v>
      </c>
      <c r="O11" s="11">
        <v>0</v>
      </c>
      <c r="P11" s="11"/>
      <c r="Q11" s="11"/>
      <c r="R11" s="11"/>
      <c r="S11" s="11">
        <f t="shared" si="3"/>
        <v>-65057.849999999977</v>
      </c>
      <c r="T11" s="12">
        <f t="shared" si="4"/>
        <v>-2.2239853492977905E-2</v>
      </c>
    </row>
    <row r="12" spans="1:20" x14ac:dyDescent="0.25">
      <c r="A12" s="9">
        <v>22061</v>
      </c>
      <c r="B12" s="10" t="s">
        <v>237</v>
      </c>
      <c r="C12" s="10" t="s">
        <v>15</v>
      </c>
      <c r="D12" s="10" t="s">
        <v>9</v>
      </c>
      <c r="E12" s="11">
        <v>270</v>
      </c>
      <c r="F12" s="11">
        <v>1219235</v>
      </c>
      <c r="G12" s="11">
        <v>233562.05</v>
      </c>
      <c r="H12" s="11">
        <v>179751.00000000003</v>
      </c>
      <c r="I12" s="11">
        <v>0</v>
      </c>
      <c r="J12" s="11">
        <f t="shared" si="2"/>
        <v>1632548.05</v>
      </c>
      <c r="K12" s="1"/>
      <c r="L12" s="11">
        <v>-59434</v>
      </c>
      <c r="M12" s="11">
        <v>33293.699999999953</v>
      </c>
      <c r="N12" s="11">
        <v>1350</v>
      </c>
      <c r="O12" s="11">
        <v>0</v>
      </c>
      <c r="P12" s="11">
        <v>2824.07</v>
      </c>
      <c r="Q12" s="11"/>
      <c r="R12" s="11"/>
      <c r="S12" s="11">
        <f t="shared" si="3"/>
        <v>-21966.230000000047</v>
      </c>
      <c r="T12" s="12">
        <f t="shared" si="4"/>
        <v>-1.3455181303852004E-2</v>
      </c>
    </row>
    <row r="13" spans="1:20" x14ac:dyDescent="0.25">
      <c r="A13" s="9">
        <v>22081</v>
      </c>
      <c r="B13" s="10" t="s">
        <v>103</v>
      </c>
      <c r="C13" s="10" t="s">
        <v>15</v>
      </c>
      <c r="D13" s="10" t="s">
        <v>104</v>
      </c>
      <c r="E13" s="11">
        <v>1337</v>
      </c>
      <c r="F13" s="11">
        <v>6279348.3200000003</v>
      </c>
      <c r="G13" s="11">
        <v>1201108.76</v>
      </c>
      <c r="H13" s="11">
        <v>763395.59999999986</v>
      </c>
      <c r="I13" s="11">
        <v>0</v>
      </c>
      <c r="J13" s="11">
        <f t="shared" si="2"/>
        <v>8243852.6799999997</v>
      </c>
      <c r="K13" s="1"/>
      <c r="L13" s="11">
        <v>-289852</v>
      </c>
      <c r="M13" s="11">
        <v>142661.49999999988</v>
      </c>
      <c r="N13" s="11">
        <v>6685</v>
      </c>
      <c r="O13" s="11">
        <v>0</v>
      </c>
      <c r="P13" s="11">
        <v>40545.21</v>
      </c>
      <c r="Q13" s="11"/>
      <c r="R13" s="11"/>
      <c r="S13" s="11">
        <f t="shared" si="3"/>
        <v>-99960.290000000125</v>
      </c>
      <c r="T13" s="12">
        <f t="shared" si="4"/>
        <v>-1.2125433808698304E-2</v>
      </c>
    </row>
    <row r="14" spans="1:20" x14ac:dyDescent="0.25">
      <c r="A14" s="9">
        <v>32081</v>
      </c>
      <c r="B14" s="10" t="s">
        <v>334</v>
      </c>
      <c r="C14" s="10" t="s">
        <v>15</v>
      </c>
      <c r="D14" s="10" t="s">
        <v>315</v>
      </c>
      <c r="E14" s="11">
        <v>441</v>
      </c>
      <c r="F14" s="11">
        <v>2013206.56</v>
      </c>
      <c r="G14" s="11">
        <v>329873.76</v>
      </c>
      <c r="H14" s="11">
        <v>227115.00000000006</v>
      </c>
      <c r="I14" s="11">
        <v>0</v>
      </c>
      <c r="J14" s="11">
        <f t="shared" si="2"/>
        <v>2570195.3200000003</v>
      </c>
      <c r="K14" s="1"/>
      <c r="L14" s="11">
        <v>-92201</v>
      </c>
      <c r="M14" s="11">
        <v>42113.050000000047</v>
      </c>
      <c r="N14" s="11">
        <v>2205</v>
      </c>
      <c r="O14" s="11">
        <v>0</v>
      </c>
      <c r="P14" s="11"/>
      <c r="Q14" s="11"/>
      <c r="R14" s="11"/>
      <c r="S14" s="11">
        <f t="shared" si="3"/>
        <v>-47882.949999999953</v>
      </c>
      <c r="T14" s="12">
        <f t="shared" si="4"/>
        <v>-1.8630082168229901E-2</v>
      </c>
    </row>
    <row r="15" spans="1:20" x14ac:dyDescent="0.25">
      <c r="A15" s="9">
        <v>26191</v>
      </c>
      <c r="B15" s="10" t="s">
        <v>391</v>
      </c>
      <c r="C15" s="10" t="s">
        <v>15</v>
      </c>
      <c r="D15" s="10" t="s">
        <v>376</v>
      </c>
      <c r="E15" s="11">
        <v>324</v>
      </c>
      <c r="F15" s="11">
        <v>1594182.84</v>
      </c>
      <c r="G15" s="11">
        <v>248022.44</v>
      </c>
      <c r="H15" s="11">
        <v>238754</v>
      </c>
      <c r="I15" s="11">
        <v>0</v>
      </c>
      <c r="J15" s="11">
        <f t="shared" si="2"/>
        <v>2080959.28</v>
      </c>
      <c r="K15" s="1"/>
      <c r="L15" s="11">
        <v>-70341</v>
      </c>
      <c r="M15" s="11">
        <v>44205.540000000037</v>
      </c>
      <c r="N15" s="11">
        <v>1620</v>
      </c>
      <c r="O15" s="11">
        <v>0</v>
      </c>
      <c r="P15" s="11"/>
      <c r="Q15" s="11"/>
      <c r="R15" s="11"/>
      <c r="S15" s="11">
        <f t="shared" si="3"/>
        <v>-24515.459999999963</v>
      </c>
      <c r="T15" s="12">
        <f t="shared" si="4"/>
        <v>-1.1780845610780025E-2</v>
      </c>
    </row>
    <row r="16" spans="1:20" x14ac:dyDescent="0.25">
      <c r="A16" s="9">
        <v>22091</v>
      </c>
      <c r="B16" s="10" t="s">
        <v>173</v>
      </c>
      <c r="C16" s="10" t="s">
        <v>15</v>
      </c>
      <c r="D16" s="10" t="s">
        <v>152</v>
      </c>
      <c r="E16" s="11">
        <v>509</v>
      </c>
      <c r="F16" s="11">
        <v>2342640.1</v>
      </c>
      <c r="G16" s="11">
        <v>128833.89</v>
      </c>
      <c r="H16" s="11">
        <v>0</v>
      </c>
      <c r="I16" s="11">
        <v>64230.7</v>
      </c>
      <c r="J16" s="11">
        <f t="shared" si="2"/>
        <v>2535704.6900000004</v>
      </c>
      <c r="K16" s="1"/>
      <c r="L16" s="11">
        <v>-112806</v>
      </c>
      <c r="M16" s="11">
        <v>0</v>
      </c>
      <c r="N16" s="11"/>
      <c r="O16" s="11">
        <v>28259.68</v>
      </c>
      <c r="P16" s="11"/>
      <c r="Q16" s="11"/>
      <c r="R16" s="11"/>
      <c r="S16" s="11">
        <f t="shared" si="3"/>
        <v>-84546.32</v>
      </c>
      <c r="T16" s="12">
        <f t="shared" si="4"/>
        <v>-3.3342336879141864E-2</v>
      </c>
    </row>
    <row r="17" spans="1:20" x14ac:dyDescent="0.25">
      <c r="A17" s="9">
        <v>66411</v>
      </c>
      <c r="B17" s="10" t="s">
        <v>482</v>
      </c>
      <c r="C17" s="10" t="s">
        <v>444</v>
      </c>
      <c r="D17" s="10" t="s">
        <v>131</v>
      </c>
      <c r="E17" s="11">
        <v>100</v>
      </c>
      <c r="F17" s="11">
        <v>523130</v>
      </c>
      <c r="G17" s="11">
        <v>107749.43</v>
      </c>
      <c r="H17" s="11">
        <v>71206.400000000009</v>
      </c>
      <c r="I17" s="11">
        <v>0</v>
      </c>
      <c r="J17" s="11">
        <f t="shared" si="2"/>
        <v>702085.83</v>
      </c>
      <c r="K17" s="1"/>
      <c r="L17" s="11">
        <v>-25501</v>
      </c>
      <c r="M17" s="11">
        <v>13187.199999999997</v>
      </c>
      <c r="N17" s="11">
        <v>500</v>
      </c>
      <c r="O17" s="11">
        <v>0</v>
      </c>
      <c r="P17" s="11">
        <v>9076.4500000000007</v>
      </c>
      <c r="Q17" s="11"/>
      <c r="R17" s="11"/>
      <c r="S17" s="11">
        <f t="shared" si="3"/>
        <v>-2737.3500000000022</v>
      </c>
      <c r="T17" s="12">
        <f t="shared" si="4"/>
        <v>-3.8988822776839156E-3</v>
      </c>
    </row>
    <row r="18" spans="1:20" x14ac:dyDescent="0.25">
      <c r="A18" s="9">
        <v>49141</v>
      </c>
      <c r="B18" s="10" t="s">
        <v>481</v>
      </c>
      <c r="C18" s="10" t="s">
        <v>444</v>
      </c>
      <c r="D18" s="10" t="s">
        <v>131</v>
      </c>
      <c r="E18" s="11">
        <v>123</v>
      </c>
      <c r="F18" s="11">
        <v>674470</v>
      </c>
      <c r="G18" s="11">
        <v>98012.53</v>
      </c>
      <c r="H18" s="11">
        <v>78898.799999999988</v>
      </c>
      <c r="I18" s="11">
        <v>0</v>
      </c>
      <c r="J18" s="11">
        <f t="shared" si="2"/>
        <v>851381.33000000007</v>
      </c>
      <c r="K18" s="1"/>
      <c r="L18" s="11">
        <v>-30490</v>
      </c>
      <c r="M18" s="11">
        <v>14615.74000000002</v>
      </c>
      <c r="N18" s="11">
        <v>615</v>
      </c>
      <c r="O18" s="11">
        <v>0</v>
      </c>
      <c r="P18" s="11">
        <v>6887.43</v>
      </c>
      <c r="Q18" s="11"/>
      <c r="R18" s="11"/>
      <c r="S18" s="11">
        <f t="shared" si="3"/>
        <v>-8371.8299999999799</v>
      </c>
      <c r="T18" s="12">
        <f t="shared" si="4"/>
        <v>-9.8332318374892945E-3</v>
      </c>
    </row>
    <row r="19" spans="1:20" x14ac:dyDescent="0.25">
      <c r="A19" s="9">
        <v>22101</v>
      </c>
      <c r="B19" s="10" t="s">
        <v>392</v>
      </c>
      <c r="C19" s="10" t="s">
        <v>15</v>
      </c>
      <c r="D19" s="10" t="s">
        <v>376</v>
      </c>
      <c r="E19" s="11">
        <v>292</v>
      </c>
      <c r="F19" s="11">
        <v>1362011.52</v>
      </c>
      <c r="G19" s="11">
        <v>324710.8</v>
      </c>
      <c r="H19" s="11">
        <v>225800.19999999995</v>
      </c>
      <c r="I19" s="11">
        <v>0</v>
      </c>
      <c r="J19" s="11">
        <f t="shared" si="2"/>
        <v>1912522.52</v>
      </c>
      <c r="K19" s="1"/>
      <c r="L19" s="11">
        <v>-63541</v>
      </c>
      <c r="M19" s="11">
        <v>41802.260000000009</v>
      </c>
      <c r="N19" s="11">
        <v>1460</v>
      </c>
      <c r="O19" s="11">
        <v>0</v>
      </c>
      <c r="P19" s="11">
        <v>17179.080000000002</v>
      </c>
      <c r="Q19" s="11"/>
      <c r="R19" s="11"/>
      <c r="S19" s="11">
        <f t="shared" si="3"/>
        <v>-3099.6599999999889</v>
      </c>
      <c r="T19" s="12">
        <f t="shared" si="4"/>
        <v>-1.620718170680672E-3</v>
      </c>
    </row>
    <row r="20" spans="1:20" x14ac:dyDescent="0.25">
      <c r="A20" s="9">
        <v>22921</v>
      </c>
      <c r="B20" s="10" t="s">
        <v>320</v>
      </c>
      <c r="C20" s="10" t="s">
        <v>15</v>
      </c>
      <c r="D20" s="10" t="s">
        <v>315</v>
      </c>
      <c r="E20" s="11">
        <v>915</v>
      </c>
      <c r="F20" s="11">
        <v>4081076</v>
      </c>
      <c r="G20" s="11">
        <v>909828.88</v>
      </c>
      <c r="H20" s="11">
        <v>494487.20000000013</v>
      </c>
      <c r="I20" s="11">
        <v>0</v>
      </c>
      <c r="J20" s="11">
        <f t="shared" si="2"/>
        <v>5485392.0800000001</v>
      </c>
      <c r="K20" s="1"/>
      <c r="L20" s="11">
        <v>-198941</v>
      </c>
      <c r="M20" s="11">
        <v>97427.589999999909</v>
      </c>
      <c r="N20" s="11">
        <v>4575</v>
      </c>
      <c r="O20" s="11">
        <v>0</v>
      </c>
      <c r="P20" s="11">
        <v>34849.86</v>
      </c>
      <c r="Q20" s="11"/>
      <c r="R20" s="11"/>
      <c r="S20" s="11">
        <f t="shared" si="3"/>
        <v>-62088.550000000105</v>
      </c>
      <c r="T20" s="12">
        <f t="shared" si="4"/>
        <v>-1.1318890080141747E-2</v>
      </c>
    </row>
    <row r="21" spans="1:20" x14ac:dyDescent="0.25">
      <c r="A21" s="9">
        <v>46551</v>
      </c>
      <c r="B21" s="10" t="s">
        <v>499</v>
      </c>
      <c r="C21" s="10" t="s">
        <v>444</v>
      </c>
      <c r="D21" s="10" t="s">
        <v>267</v>
      </c>
      <c r="E21" s="11">
        <v>792</v>
      </c>
      <c r="F21" s="11">
        <v>4275403</v>
      </c>
      <c r="G21" s="11">
        <v>656017.17000000004</v>
      </c>
      <c r="H21" s="11">
        <v>513908.39999999991</v>
      </c>
      <c r="I21" s="11">
        <v>0</v>
      </c>
      <c r="J21" s="11">
        <f t="shared" si="2"/>
        <v>5445328.5700000003</v>
      </c>
      <c r="K21" s="1"/>
      <c r="L21" s="11">
        <v>-208414</v>
      </c>
      <c r="M21" s="11">
        <v>95199.820000000065</v>
      </c>
      <c r="N21" s="11">
        <v>3960</v>
      </c>
      <c r="O21" s="11">
        <v>0</v>
      </c>
      <c r="P21" s="11">
        <v>12398.51</v>
      </c>
      <c r="Q21" s="11"/>
      <c r="R21" s="11"/>
      <c r="S21" s="11">
        <f t="shared" si="3"/>
        <v>-96855.66999999994</v>
      </c>
      <c r="T21" s="12">
        <f t="shared" si="4"/>
        <v>-1.7786928512194433E-2</v>
      </c>
    </row>
    <row r="22" spans="1:20" x14ac:dyDescent="0.25">
      <c r="A22" s="9">
        <v>22131</v>
      </c>
      <c r="B22" s="10" t="s">
        <v>338</v>
      </c>
      <c r="C22" s="10" t="s">
        <v>15</v>
      </c>
      <c r="D22" s="10" t="s">
        <v>315</v>
      </c>
      <c r="E22" s="11">
        <v>269</v>
      </c>
      <c r="F22" s="11">
        <v>1267564.68</v>
      </c>
      <c r="G22" s="11">
        <v>210123.6</v>
      </c>
      <c r="H22" s="11">
        <v>130147.20000000001</v>
      </c>
      <c r="I22" s="11">
        <v>0</v>
      </c>
      <c r="J22" s="11">
        <f t="shared" si="2"/>
        <v>1607835.48</v>
      </c>
      <c r="K22" s="1"/>
      <c r="L22" s="11">
        <v>-59226</v>
      </c>
      <c r="M22" s="11">
        <v>25208.700000000012</v>
      </c>
      <c r="N22" s="11">
        <v>1345</v>
      </c>
      <c r="O22" s="11">
        <v>0</v>
      </c>
      <c r="P22" s="11">
        <v>3156.42</v>
      </c>
      <c r="Q22" s="11"/>
      <c r="R22" s="11"/>
      <c r="S22" s="11">
        <f t="shared" si="3"/>
        <v>-29515.87999999999</v>
      </c>
      <c r="T22" s="12">
        <f t="shared" si="4"/>
        <v>-1.8357524987568995E-2</v>
      </c>
    </row>
    <row r="23" spans="1:20" x14ac:dyDescent="0.25">
      <c r="A23" s="9">
        <v>22141</v>
      </c>
      <c r="B23" s="10" t="s">
        <v>165</v>
      </c>
      <c r="C23" s="10" t="s">
        <v>15</v>
      </c>
      <c r="D23" s="10" t="s">
        <v>152</v>
      </c>
      <c r="E23" s="11">
        <v>648</v>
      </c>
      <c r="F23" s="11">
        <v>3149641.48</v>
      </c>
      <c r="G23" s="11">
        <v>548743.32999999996</v>
      </c>
      <c r="H23" s="11">
        <v>390583.4</v>
      </c>
      <c r="I23" s="11">
        <v>0</v>
      </c>
      <c r="J23" s="11">
        <f t="shared" si="2"/>
        <v>4088968.21</v>
      </c>
      <c r="K23" s="1"/>
      <c r="L23" s="11">
        <v>-143620</v>
      </c>
      <c r="M23" s="11">
        <v>69957.969999999972</v>
      </c>
      <c r="N23" s="11">
        <v>3240</v>
      </c>
      <c r="O23" s="11">
        <v>0</v>
      </c>
      <c r="P23" s="11">
        <v>11946.4</v>
      </c>
      <c r="Q23" s="11"/>
      <c r="R23" s="11"/>
      <c r="S23" s="11">
        <f t="shared" si="3"/>
        <v>-58475.630000000034</v>
      </c>
      <c r="T23" s="12">
        <f t="shared" si="4"/>
        <v>-1.430082773864364E-2</v>
      </c>
    </row>
    <row r="24" spans="1:20" x14ac:dyDescent="0.25">
      <c r="A24" s="9">
        <v>22151</v>
      </c>
      <c r="B24" s="10" t="s">
        <v>351</v>
      </c>
      <c r="C24" s="10" t="s">
        <v>15</v>
      </c>
      <c r="D24" s="10" t="s">
        <v>12</v>
      </c>
      <c r="E24" s="11">
        <v>419</v>
      </c>
      <c r="F24" s="11">
        <v>1899808.37</v>
      </c>
      <c r="G24" s="11">
        <v>316710.71999999997</v>
      </c>
      <c r="H24" s="11">
        <v>250320</v>
      </c>
      <c r="I24" s="11">
        <v>0</v>
      </c>
      <c r="J24" s="11">
        <f t="shared" si="2"/>
        <v>2466839.09</v>
      </c>
      <c r="K24" s="1"/>
      <c r="L24" s="11">
        <v>-89093</v>
      </c>
      <c r="M24" s="11">
        <v>45141.359999999986</v>
      </c>
      <c r="N24" s="11">
        <v>2095</v>
      </c>
      <c r="O24" s="11">
        <v>0</v>
      </c>
      <c r="P24" s="11"/>
      <c r="Q24" s="11"/>
      <c r="R24" s="11"/>
      <c r="S24" s="11">
        <f t="shared" si="3"/>
        <v>-41856.640000000014</v>
      </c>
      <c r="T24" s="12">
        <f t="shared" si="4"/>
        <v>-1.6967722041408066E-2</v>
      </c>
    </row>
    <row r="25" spans="1:20" x14ac:dyDescent="0.25">
      <c r="A25" s="9">
        <v>22161</v>
      </c>
      <c r="B25" s="10" t="s">
        <v>348</v>
      </c>
      <c r="C25" s="10" t="s">
        <v>15</v>
      </c>
      <c r="D25" s="10" t="s">
        <v>12</v>
      </c>
      <c r="E25" s="11">
        <v>441</v>
      </c>
      <c r="F25" s="11">
        <v>1993344.82</v>
      </c>
      <c r="G25" s="11">
        <v>375744.96</v>
      </c>
      <c r="H25" s="11">
        <v>383050.80000000005</v>
      </c>
      <c r="I25" s="11">
        <v>0</v>
      </c>
      <c r="J25" s="11">
        <f t="shared" si="2"/>
        <v>2752140.58</v>
      </c>
      <c r="K25" s="1"/>
      <c r="L25" s="11">
        <v>-96087</v>
      </c>
      <c r="M25" s="11">
        <v>69407.549999999988</v>
      </c>
      <c r="N25" s="11">
        <v>2205</v>
      </c>
      <c r="O25" s="11">
        <v>0</v>
      </c>
      <c r="P25" s="11"/>
      <c r="Q25" s="11"/>
      <c r="R25" s="11"/>
      <c r="S25" s="11">
        <f t="shared" si="3"/>
        <v>-24474.450000000012</v>
      </c>
      <c r="T25" s="12">
        <f t="shared" si="4"/>
        <v>-8.8928778485581617E-3</v>
      </c>
    </row>
    <row r="26" spans="1:20" x14ac:dyDescent="0.25">
      <c r="A26" s="9">
        <v>22171</v>
      </c>
      <c r="B26" s="10" t="s">
        <v>73</v>
      </c>
      <c r="C26" s="10" t="s">
        <v>15</v>
      </c>
      <c r="D26" s="10" t="s">
        <v>66</v>
      </c>
      <c r="E26" s="11">
        <v>917</v>
      </c>
      <c r="F26" s="11">
        <v>4345162.95</v>
      </c>
      <c r="G26" s="11">
        <v>847849.56</v>
      </c>
      <c r="H26" s="11">
        <v>506168.00000000012</v>
      </c>
      <c r="I26" s="11">
        <v>0</v>
      </c>
      <c r="J26" s="11">
        <f t="shared" si="2"/>
        <v>5699180.5099999998</v>
      </c>
      <c r="K26" s="1"/>
      <c r="L26" s="11">
        <v>-201463</v>
      </c>
      <c r="M26" s="11">
        <v>98438.919999999925</v>
      </c>
      <c r="N26" s="11">
        <v>4585</v>
      </c>
      <c r="O26" s="11">
        <v>0</v>
      </c>
      <c r="P26" s="11">
        <v>1121.93</v>
      </c>
      <c r="Q26" s="11"/>
      <c r="R26" s="11"/>
      <c r="S26" s="11">
        <f t="shared" si="3"/>
        <v>-97317.150000000081</v>
      </c>
      <c r="T26" s="12">
        <f t="shared" si="4"/>
        <v>-1.70756391781667E-2</v>
      </c>
    </row>
    <row r="27" spans="1:20" x14ac:dyDescent="0.25">
      <c r="A27" s="9">
        <v>30051</v>
      </c>
      <c r="B27" s="10" t="s">
        <v>533</v>
      </c>
      <c r="C27" s="10" t="s">
        <v>534</v>
      </c>
      <c r="D27" s="10" t="s">
        <v>66</v>
      </c>
      <c r="E27" s="11">
        <v>82</v>
      </c>
      <c r="F27" s="11"/>
      <c r="G27" s="11">
        <v>64698.04</v>
      </c>
      <c r="H27" s="11">
        <v>0</v>
      </c>
      <c r="I27" s="11">
        <v>0</v>
      </c>
      <c r="J27" s="11">
        <f t="shared" si="2"/>
        <v>64698.04</v>
      </c>
      <c r="K27" s="1"/>
      <c r="L27" s="11"/>
      <c r="M27" s="11">
        <v>0</v>
      </c>
      <c r="N27" s="11"/>
      <c r="O27" s="11">
        <v>4552.6400000000003</v>
      </c>
      <c r="P27" s="11">
        <v>926.67</v>
      </c>
      <c r="Q27" s="11"/>
      <c r="R27" s="11"/>
      <c r="S27" s="11">
        <f t="shared" si="3"/>
        <v>5479.31</v>
      </c>
      <c r="T27" s="12">
        <f t="shared" si="4"/>
        <v>8.469050994435072E-2</v>
      </c>
    </row>
    <row r="28" spans="1:20" x14ac:dyDescent="0.25">
      <c r="A28" s="9">
        <v>29321</v>
      </c>
      <c r="B28" s="10" t="s">
        <v>292</v>
      </c>
      <c r="C28" s="10" t="s">
        <v>15</v>
      </c>
      <c r="D28" s="10" t="s">
        <v>293</v>
      </c>
      <c r="E28" s="11">
        <v>1274</v>
      </c>
      <c r="F28" s="11">
        <v>5777254.2199999997</v>
      </c>
      <c r="G28" s="11">
        <v>977820.62</v>
      </c>
      <c r="H28" s="11">
        <v>565026.60000000009</v>
      </c>
      <c r="I28" s="11">
        <v>0</v>
      </c>
      <c r="J28" s="11">
        <f t="shared" si="2"/>
        <v>7320101.4399999995</v>
      </c>
      <c r="K28" s="1"/>
      <c r="L28" s="11">
        <v>-280325</v>
      </c>
      <c r="M28" s="11">
        <v>104833.71999999997</v>
      </c>
      <c r="N28" s="11">
        <v>6370</v>
      </c>
      <c r="O28" s="11">
        <v>0</v>
      </c>
      <c r="P28" s="11">
        <v>23497.66</v>
      </c>
      <c r="Q28" s="11"/>
      <c r="R28" s="11"/>
      <c r="S28" s="11">
        <f t="shared" si="3"/>
        <v>-145623.62000000002</v>
      </c>
      <c r="T28" s="12">
        <f t="shared" si="4"/>
        <v>-1.9893661473631169E-2</v>
      </c>
    </row>
    <row r="29" spans="1:20" x14ac:dyDescent="0.25">
      <c r="A29" s="9">
        <v>22201</v>
      </c>
      <c r="B29" s="10" t="s">
        <v>67</v>
      </c>
      <c r="C29" s="10" t="s">
        <v>15</v>
      </c>
      <c r="D29" s="10" t="s">
        <v>66</v>
      </c>
      <c r="E29" s="11">
        <v>1085</v>
      </c>
      <c r="F29" s="11">
        <v>4867247.91</v>
      </c>
      <c r="G29" s="11">
        <v>806938.26</v>
      </c>
      <c r="H29" s="11">
        <v>0</v>
      </c>
      <c r="I29" s="11">
        <v>0</v>
      </c>
      <c r="J29" s="11">
        <f t="shared" si="2"/>
        <v>5674186.1699999999</v>
      </c>
      <c r="K29" s="1"/>
      <c r="L29" s="11">
        <v>-236144</v>
      </c>
      <c r="M29" s="11">
        <v>0</v>
      </c>
      <c r="N29" s="11"/>
      <c r="O29" s="11">
        <v>60239.200000000004</v>
      </c>
      <c r="P29" s="11">
        <v>25554.58</v>
      </c>
      <c r="Q29" s="11"/>
      <c r="R29" s="11"/>
      <c r="S29" s="11">
        <f t="shared" si="3"/>
        <v>-150350.22</v>
      </c>
      <c r="T29" s="12">
        <f t="shared" si="4"/>
        <v>-2.6497230703306306E-2</v>
      </c>
    </row>
    <row r="30" spans="1:20" x14ac:dyDescent="0.25">
      <c r="A30" s="9">
        <v>25931</v>
      </c>
      <c r="B30" s="10" t="s">
        <v>301</v>
      </c>
      <c r="C30" s="10" t="s">
        <v>15</v>
      </c>
      <c r="D30" s="10" t="s">
        <v>293</v>
      </c>
      <c r="E30" s="11">
        <v>384</v>
      </c>
      <c r="F30" s="11">
        <v>1843231.04</v>
      </c>
      <c r="G30" s="11">
        <v>344888.67</v>
      </c>
      <c r="H30" s="11">
        <v>296732.19999999995</v>
      </c>
      <c r="I30" s="11">
        <v>0</v>
      </c>
      <c r="J30" s="11">
        <f t="shared" si="2"/>
        <v>2484851.91</v>
      </c>
      <c r="K30" s="1"/>
      <c r="L30" s="11">
        <v>-82441</v>
      </c>
      <c r="M30" s="11">
        <v>56334.920000000042</v>
      </c>
      <c r="N30" s="11">
        <v>1920</v>
      </c>
      <c r="O30" s="11">
        <v>0</v>
      </c>
      <c r="P30" s="11"/>
      <c r="Q30" s="11"/>
      <c r="R30" s="11"/>
      <c r="S30" s="11">
        <f t="shared" si="3"/>
        <v>-24186.079999999958</v>
      </c>
      <c r="T30" s="12">
        <f t="shared" si="4"/>
        <v>-9.7334090223509355E-3</v>
      </c>
    </row>
    <row r="31" spans="1:20" x14ac:dyDescent="0.25">
      <c r="A31" s="9">
        <v>22211</v>
      </c>
      <c r="B31" s="10" t="s">
        <v>197</v>
      </c>
      <c r="C31" s="10" t="s">
        <v>15</v>
      </c>
      <c r="D31" s="10" t="s">
        <v>187</v>
      </c>
      <c r="E31" s="11">
        <v>450</v>
      </c>
      <c r="F31" s="11">
        <v>1989320</v>
      </c>
      <c r="G31" s="11">
        <v>427206.22</v>
      </c>
      <c r="H31" s="11">
        <v>294271.19999999995</v>
      </c>
      <c r="I31" s="11">
        <v>0</v>
      </c>
      <c r="J31" s="11">
        <f t="shared" si="2"/>
        <v>2710797.42</v>
      </c>
      <c r="K31" s="1"/>
      <c r="L31" s="11">
        <v>-96974</v>
      </c>
      <c r="M31" s="11">
        <v>54512.760000000068</v>
      </c>
      <c r="N31" s="11">
        <v>2250</v>
      </c>
      <c r="O31" s="11">
        <v>0</v>
      </c>
      <c r="P31" s="11">
        <v>6257.76</v>
      </c>
      <c r="Q31" s="11"/>
      <c r="R31" s="11"/>
      <c r="S31" s="11">
        <f t="shared" si="3"/>
        <v>-33953.47999999993</v>
      </c>
      <c r="T31" s="12">
        <f t="shared" si="4"/>
        <v>-1.2525273836213085E-2</v>
      </c>
    </row>
    <row r="32" spans="1:20" x14ac:dyDescent="0.25">
      <c r="A32" s="9">
        <v>22221</v>
      </c>
      <c r="B32" s="10" t="s">
        <v>92</v>
      </c>
      <c r="C32" s="10" t="s">
        <v>15</v>
      </c>
      <c r="D32" s="10" t="s">
        <v>66</v>
      </c>
      <c r="E32" s="11">
        <v>531</v>
      </c>
      <c r="F32" s="11">
        <v>2412726</v>
      </c>
      <c r="G32" s="11">
        <v>339597.26</v>
      </c>
      <c r="H32" s="11">
        <v>174522.6</v>
      </c>
      <c r="I32" s="11">
        <v>0</v>
      </c>
      <c r="J32" s="11">
        <f t="shared" si="2"/>
        <v>2926845.86</v>
      </c>
      <c r="K32" s="1"/>
      <c r="L32" s="11">
        <v>-117614</v>
      </c>
      <c r="M32" s="11">
        <v>33282.44</v>
      </c>
      <c r="N32" s="11">
        <v>2655</v>
      </c>
      <c r="O32" s="11">
        <v>0</v>
      </c>
      <c r="P32" s="11"/>
      <c r="Q32" s="11"/>
      <c r="R32" s="11"/>
      <c r="S32" s="11">
        <f t="shared" si="3"/>
        <v>-81676.56</v>
      </c>
      <c r="T32" s="12">
        <f t="shared" si="4"/>
        <v>-2.7905999805538102E-2</v>
      </c>
    </row>
    <row r="33" spans="1:20" x14ac:dyDescent="0.25">
      <c r="A33" s="9">
        <v>22231</v>
      </c>
      <c r="B33" s="10" t="s">
        <v>151</v>
      </c>
      <c r="C33" s="10" t="s">
        <v>15</v>
      </c>
      <c r="D33" s="10" t="s">
        <v>152</v>
      </c>
      <c r="E33" s="11">
        <v>1000</v>
      </c>
      <c r="F33" s="11">
        <v>4642457.8099999996</v>
      </c>
      <c r="G33" s="11">
        <v>156097.41</v>
      </c>
      <c r="H33" s="11">
        <v>0</v>
      </c>
      <c r="I33" s="11">
        <v>126643.55</v>
      </c>
      <c r="J33" s="11">
        <f t="shared" si="2"/>
        <v>4925198.7699999996</v>
      </c>
      <c r="K33" s="1"/>
      <c r="L33" s="11">
        <v>-217077</v>
      </c>
      <c r="M33" s="11">
        <v>0</v>
      </c>
      <c r="N33" s="11"/>
      <c r="O33" s="11">
        <v>55520</v>
      </c>
      <c r="P33" s="11">
        <v>10839.78</v>
      </c>
      <c r="Q33" s="11"/>
      <c r="R33" s="11"/>
      <c r="S33" s="11">
        <f t="shared" si="3"/>
        <v>-150717.22</v>
      </c>
      <c r="T33" s="12">
        <f t="shared" si="4"/>
        <v>-3.0601246170619021E-2</v>
      </c>
    </row>
    <row r="34" spans="1:20" x14ac:dyDescent="0.25">
      <c r="A34" s="9">
        <v>26771</v>
      </c>
      <c r="B34" s="10" t="s">
        <v>149</v>
      </c>
      <c r="C34" s="10" t="s">
        <v>15</v>
      </c>
      <c r="D34" s="10" t="s">
        <v>131</v>
      </c>
      <c r="E34" s="11">
        <v>297</v>
      </c>
      <c r="F34" s="11">
        <v>1411922</v>
      </c>
      <c r="G34" s="11">
        <v>354788.1</v>
      </c>
      <c r="H34" s="11">
        <v>185654</v>
      </c>
      <c r="I34" s="11">
        <v>0</v>
      </c>
      <c r="J34" s="11">
        <f t="shared" si="2"/>
        <v>1952364.1</v>
      </c>
      <c r="K34" s="1"/>
      <c r="L34" s="11">
        <v>-65171</v>
      </c>
      <c r="M34" s="11">
        <v>34396.720000000001</v>
      </c>
      <c r="N34" s="11">
        <v>1485</v>
      </c>
      <c r="O34" s="11">
        <v>0</v>
      </c>
      <c r="P34" s="11"/>
      <c r="Q34" s="11"/>
      <c r="R34" s="11"/>
      <c r="S34" s="11">
        <f t="shared" si="3"/>
        <v>-29289.279999999999</v>
      </c>
      <c r="T34" s="12">
        <f t="shared" si="4"/>
        <v>-1.5001955833955355E-2</v>
      </c>
    </row>
    <row r="35" spans="1:20" x14ac:dyDescent="0.25">
      <c r="A35" s="9">
        <v>22241</v>
      </c>
      <c r="B35" s="10" t="s">
        <v>422</v>
      </c>
      <c r="C35" s="10" t="s">
        <v>15</v>
      </c>
      <c r="D35" s="10" t="s">
        <v>408</v>
      </c>
      <c r="E35" s="11">
        <v>316</v>
      </c>
      <c r="F35" s="11">
        <v>1566215.54</v>
      </c>
      <c r="G35" s="11">
        <v>288991.8</v>
      </c>
      <c r="H35" s="11">
        <v>220294.80000000002</v>
      </c>
      <c r="I35" s="11">
        <v>0</v>
      </c>
      <c r="J35" s="11">
        <f t="shared" si="2"/>
        <v>2075502.1400000001</v>
      </c>
      <c r="K35" s="1"/>
      <c r="L35" s="11">
        <v>-69638</v>
      </c>
      <c r="M35" s="11">
        <v>40797.899999999994</v>
      </c>
      <c r="N35" s="11">
        <v>1580</v>
      </c>
      <c r="O35" s="11">
        <v>0</v>
      </c>
      <c r="P35" s="11">
        <v>3146.02</v>
      </c>
      <c r="Q35" s="11"/>
      <c r="R35" s="11"/>
      <c r="S35" s="11">
        <f t="shared" si="3"/>
        <v>-24114.080000000009</v>
      </c>
      <c r="T35" s="12">
        <f t="shared" si="4"/>
        <v>-1.1618431768998324E-2</v>
      </c>
    </row>
    <row r="36" spans="1:20" x14ac:dyDescent="0.25">
      <c r="A36" s="9">
        <v>29381</v>
      </c>
      <c r="B36" s="10" t="s">
        <v>382</v>
      </c>
      <c r="C36" s="10" t="s">
        <v>15</v>
      </c>
      <c r="D36" s="10" t="s">
        <v>376</v>
      </c>
      <c r="E36" s="11">
        <v>461</v>
      </c>
      <c r="F36" s="11">
        <v>2295648.9700000002</v>
      </c>
      <c r="G36" s="11">
        <v>431877.95</v>
      </c>
      <c r="H36" s="11">
        <v>225950.00000000003</v>
      </c>
      <c r="I36" s="11">
        <v>0</v>
      </c>
      <c r="J36" s="11">
        <f t="shared" si="2"/>
        <v>2953476.9200000004</v>
      </c>
      <c r="K36" s="1"/>
      <c r="L36" s="11">
        <v>-101590</v>
      </c>
      <c r="M36" s="11">
        <v>41904.999999999971</v>
      </c>
      <c r="N36" s="11">
        <v>2305</v>
      </c>
      <c r="O36" s="11">
        <v>0</v>
      </c>
      <c r="P36" s="11">
        <v>52509.99</v>
      </c>
      <c r="Q36" s="11"/>
      <c r="R36" s="11"/>
      <c r="S36" s="11">
        <f t="shared" si="3"/>
        <v>-4870.0100000000384</v>
      </c>
      <c r="T36" s="12">
        <f t="shared" si="4"/>
        <v>-1.6489074172281115E-3</v>
      </c>
    </row>
    <row r="37" spans="1:20" x14ac:dyDescent="0.25">
      <c r="A37" s="9">
        <v>22261</v>
      </c>
      <c r="B37" s="10" t="s">
        <v>159</v>
      </c>
      <c r="C37" s="10" t="s">
        <v>15</v>
      </c>
      <c r="D37" s="10" t="s">
        <v>152</v>
      </c>
      <c r="E37" s="11">
        <v>776</v>
      </c>
      <c r="F37" s="11">
        <v>3605156.85</v>
      </c>
      <c r="G37" s="11">
        <v>145409.78</v>
      </c>
      <c r="H37" s="11">
        <v>0</v>
      </c>
      <c r="I37" s="11">
        <v>98285.09</v>
      </c>
      <c r="J37" s="11">
        <f t="shared" si="2"/>
        <v>3848851.7199999997</v>
      </c>
      <c r="K37" s="1"/>
      <c r="L37" s="11">
        <v>-171700</v>
      </c>
      <c r="M37" s="11">
        <v>0</v>
      </c>
      <c r="N37" s="11"/>
      <c r="O37" s="11">
        <v>43083.520000000004</v>
      </c>
      <c r="P37" s="11">
        <v>1249.83</v>
      </c>
      <c r="Q37" s="11"/>
      <c r="R37" s="11"/>
      <c r="S37" s="11">
        <f t="shared" si="3"/>
        <v>-127366.65</v>
      </c>
      <c r="T37" s="12">
        <f t="shared" si="4"/>
        <v>-3.3092116627449604E-2</v>
      </c>
    </row>
    <row r="38" spans="1:20" x14ac:dyDescent="0.25">
      <c r="A38" s="9">
        <v>30071</v>
      </c>
      <c r="B38" s="10" t="s">
        <v>542</v>
      </c>
      <c r="C38" s="10" t="s">
        <v>534</v>
      </c>
      <c r="D38" s="10" t="s">
        <v>315</v>
      </c>
      <c r="E38" s="11">
        <v>76</v>
      </c>
      <c r="F38" s="11"/>
      <c r="G38" s="11">
        <v>86145.22</v>
      </c>
      <c r="H38" s="11">
        <v>35224</v>
      </c>
      <c r="I38" s="11">
        <v>0</v>
      </c>
      <c r="J38" s="11">
        <f t="shared" si="2"/>
        <v>121369.22</v>
      </c>
      <c r="K38" s="1"/>
      <c r="L38" s="11"/>
      <c r="M38" s="11">
        <v>6534</v>
      </c>
      <c r="N38" s="11">
        <v>380</v>
      </c>
      <c r="O38" s="11">
        <v>0</v>
      </c>
      <c r="P38" s="11">
        <v>694.95</v>
      </c>
      <c r="Q38" s="11"/>
      <c r="R38" s="11"/>
      <c r="S38" s="11">
        <f t="shared" si="3"/>
        <v>7608.95</v>
      </c>
      <c r="T38" s="12">
        <f t="shared" si="4"/>
        <v>6.2692583836330168E-2</v>
      </c>
    </row>
    <row r="39" spans="1:20" x14ac:dyDescent="0.25">
      <c r="A39" s="9">
        <v>46041</v>
      </c>
      <c r="B39" s="10" t="s">
        <v>527</v>
      </c>
      <c r="C39" s="10" t="s">
        <v>444</v>
      </c>
      <c r="D39" s="10" t="s">
        <v>440</v>
      </c>
      <c r="E39" s="11">
        <v>852</v>
      </c>
      <c r="F39" s="11">
        <v>4558620.45</v>
      </c>
      <c r="G39" s="11">
        <v>832991.04</v>
      </c>
      <c r="H39" s="11">
        <v>453245.40000000008</v>
      </c>
      <c r="I39" s="11">
        <v>0</v>
      </c>
      <c r="J39" s="11">
        <f t="shared" si="2"/>
        <v>5844856.8900000006</v>
      </c>
      <c r="K39" s="1"/>
      <c r="L39" s="11">
        <v>-216135</v>
      </c>
      <c r="M39" s="11">
        <v>84028.32</v>
      </c>
      <c r="N39" s="11">
        <v>4260</v>
      </c>
      <c r="O39" s="11">
        <v>0</v>
      </c>
      <c r="P39" s="11">
        <v>39329.379999999997</v>
      </c>
      <c r="Q39" s="11"/>
      <c r="R39" s="11"/>
      <c r="S39" s="11">
        <f t="shared" si="3"/>
        <v>-88517.299999999988</v>
      </c>
      <c r="T39" s="12">
        <f t="shared" si="4"/>
        <v>-1.5144476873581754E-2</v>
      </c>
    </row>
    <row r="40" spans="1:20" x14ac:dyDescent="0.25">
      <c r="A40" s="9">
        <v>25941</v>
      </c>
      <c r="B40" s="10" t="s">
        <v>371</v>
      </c>
      <c r="C40" s="10" t="s">
        <v>15</v>
      </c>
      <c r="D40" s="10" t="s">
        <v>12</v>
      </c>
      <c r="E40" s="11">
        <v>287</v>
      </c>
      <c r="F40" s="11">
        <v>1340524.23</v>
      </c>
      <c r="G40" s="11">
        <v>261638.28</v>
      </c>
      <c r="H40" s="11">
        <v>239577.00000000003</v>
      </c>
      <c r="I40" s="11">
        <v>0</v>
      </c>
      <c r="J40" s="11">
        <f t="shared" si="2"/>
        <v>1841739.51</v>
      </c>
      <c r="K40" s="1"/>
      <c r="L40" s="11">
        <v>-59767</v>
      </c>
      <c r="M40" s="11">
        <v>44342.999999999971</v>
      </c>
      <c r="N40" s="11">
        <v>1435</v>
      </c>
      <c r="O40" s="11">
        <v>0</v>
      </c>
      <c r="P40" s="11"/>
      <c r="Q40" s="11"/>
      <c r="R40" s="11"/>
      <c r="S40" s="11">
        <f t="shared" si="3"/>
        <v>-13989.000000000029</v>
      </c>
      <c r="T40" s="12">
        <f t="shared" si="4"/>
        <v>-7.5955366782569748E-3</v>
      </c>
    </row>
    <row r="41" spans="1:20" x14ac:dyDescent="0.25">
      <c r="A41" s="9">
        <v>22271</v>
      </c>
      <c r="B41" s="10" t="s">
        <v>110</v>
      </c>
      <c r="C41" s="10" t="s">
        <v>15</v>
      </c>
      <c r="D41" s="10" t="s">
        <v>104</v>
      </c>
      <c r="E41" s="11">
        <v>760</v>
      </c>
      <c r="F41" s="11">
        <v>3696689.6</v>
      </c>
      <c r="G41" s="11">
        <v>666745.93000000005</v>
      </c>
      <c r="H41" s="11">
        <v>437507.39999999991</v>
      </c>
      <c r="I41" s="11">
        <v>0</v>
      </c>
      <c r="J41" s="11">
        <f t="shared" si="2"/>
        <v>4800942.93</v>
      </c>
      <c r="K41" s="1"/>
      <c r="L41" s="11">
        <v>-167566</v>
      </c>
      <c r="M41" s="11">
        <v>82264.599999999977</v>
      </c>
      <c r="N41" s="11">
        <v>3800</v>
      </c>
      <c r="O41" s="11">
        <v>0</v>
      </c>
      <c r="P41" s="11">
        <v>11980.12</v>
      </c>
      <c r="Q41" s="11"/>
      <c r="R41" s="11"/>
      <c r="S41" s="11">
        <f t="shared" si="3"/>
        <v>-69521.280000000028</v>
      </c>
      <c r="T41" s="12">
        <f t="shared" si="4"/>
        <v>-1.4480755346116984E-2</v>
      </c>
    </row>
    <row r="42" spans="1:20" x14ac:dyDescent="0.25">
      <c r="A42" s="9">
        <v>22371</v>
      </c>
      <c r="B42" s="10" t="s">
        <v>377</v>
      </c>
      <c r="C42" s="10" t="s">
        <v>15</v>
      </c>
      <c r="D42" s="10" t="s">
        <v>376</v>
      </c>
      <c r="E42" s="11">
        <v>570</v>
      </c>
      <c r="F42" s="11">
        <v>2659701.9900000002</v>
      </c>
      <c r="G42" s="11">
        <v>512869.48</v>
      </c>
      <c r="H42" s="11">
        <v>464079.00000000006</v>
      </c>
      <c r="I42" s="11">
        <v>0</v>
      </c>
      <c r="J42" s="11">
        <f t="shared" si="2"/>
        <v>3636650.47</v>
      </c>
      <c r="K42" s="1"/>
      <c r="L42" s="11">
        <v>-122563</v>
      </c>
      <c r="M42" s="11">
        <v>85905.049999999988</v>
      </c>
      <c r="N42" s="11">
        <v>2850</v>
      </c>
      <c r="O42" s="11">
        <v>0</v>
      </c>
      <c r="P42" s="11">
        <v>6418.94</v>
      </c>
      <c r="Q42" s="11"/>
      <c r="R42" s="11"/>
      <c r="S42" s="11">
        <f t="shared" si="3"/>
        <v>-27389.010000000009</v>
      </c>
      <c r="T42" s="12">
        <f t="shared" si="4"/>
        <v>-7.5313836801038534E-3</v>
      </c>
    </row>
    <row r="43" spans="1:20" x14ac:dyDescent="0.25">
      <c r="A43" s="9">
        <v>46491</v>
      </c>
      <c r="B43" s="10" t="s">
        <v>531</v>
      </c>
      <c r="C43" s="10" t="s">
        <v>444</v>
      </c>
      <c r="D43" s="10" t="s">
        <v>440</v>
      </c>
      <c r="E43" s="11">
        <v>354</v>
      </c>
      <c r="F43" s="11">
        <v>1914896.6</v>
      </c>
      <c r="G43" s="11">
        <v>298398.09000000003</v>
      </c>
      <c r="H43" s="11">
        <v>238578.6</v>
      </c>
      <c r="I43" s="11">
        <v>0</v>
      </c>
      <c r="J43" s="11">
        <f t="shared" si="2"/>
        <v>2451873.29</v>
      </c>
      <c r="K43" s="1"/>
      <c r="L43" s="11">
        <v>-88206</v>
      </c>
      <c r="M43" s="11">
        <v>41607.459999999934</v>
      </c>
      <c r="N43" s="11">
        <v>1770</v>
      </c>
      <c r="O43" s="11">
        <v>0</v>
      </c>
      <c r="P43" s="11">
        <v>37463.129999999997</v>
      </c>
      <c r="Q43" s="11"/>
      <c r="R43" s="11"/>
      <c r="S43" s="11">
        <f t="shared" si="3"/>
        <v>-7365.4100000000617</v>
      </c>
      <c r="T43" s="12">
        <f t="shared" si="4"/>
        <v>-3.0039929184105846E-3</v>
      </c>
    </row>
    <row r="44" spans="1:20" x14ac:dyDescent="0.25">
      <c r="A44" s="9">
        <v>22291</v>
      </c>
      <c r="B44" s="10" t="s">
        <v>20</v>
      </c>
      <c r="C44" s="10" t="s">
        <v>15</v>
      </c>
      <c r="D44" s="10" t="s">
        <v>16</v>
      </c>
      <c r="E44" s="11">
        <v>666</v>
      </c>
      <c r="F44" s="11">
        <v>3083870</v>
      </c>
      <c r="G44" s="11">
        <v>588325.43000000005</v>
      </c>
      <c r="H44" s="11">
        <v>575828.00000000012</v>
      </c>
      <c r="I44" s="11">
        <v>0</v>
      </c>
      <c r="J44" s="11">
        <f t="shared" si="2"/>
        <v>4248023.4300000006</v>
      </c>
      <c r="K44" s="1"/>
      <c r="L44" s="11">
        <v>-146527</v>
      </c>
      <c r="M44" s="11">
        <v>108051.66999999993</v>
      </c>
      <c r="N44" s="11">
        <v>3330</v>
      </c>
      <c r="O44" s="11">
        <v>0</v>
      </c>
      <c r="P44" s="11">
        <v>91761.03</v>
      </c>
      <c r="Q44" s="11"/>
      <c r="R44" s="11"/>
      <c r="S44" s="11">
        <f t="shared" si="3"/>
        <v>56615.699999999924</v>
      </c>
      <c r="T44" s="12">
        <f t="shared" si="4"/>
        <v>1.3327539485816799E-2</v>
      </c>
    </row>
    <row r="45" spans="1:20" x14ac:dyDescent="0.25">
      <c r="A45" s="9">
        <v>25991</v>
      </c>
      <c r="B45" s="10" t="s">
        <v>124</v>
      </c>
      <c r="C45" s="10" t="s">
        <v>15</v>
      </c>
      <c r="D45" s="10" t="s">
        <v>104</v>
      </c>
      <c r="E45" s="11">
        <v>442</v>
      </c>
      <c r="F45" s="11">
        <v>1922706</v>
      </c>
      <c r="G45" s="11">
        <v>419222.7</v>
      </c>
      <c r="H45" s="11">
        <v>309453</v>
      </c>
      <c r="I45" s="11">
        <v>0</v>
      </c>
      <c r="J45" s="11">
        <f t="shared" si="2"/>
        <v>2651381.7000000002</v>
      </c>
      <c r="K45" s="1"/>
      <c r="L45" s="11">
        <v>-93726</v>
      </c>
      <c r="M45" s="11">
        <v>61416.300000000047</v>
      </c>
      <c r="N45" s="11">
        <v>2210</v>
      </c>
      <c r="O45" s="11">
        <v>0</v>
      </c>
      <c r="P45" s="11">
        <v>18204.37</v>
      </c>
      <c r="Q45" s="11"/>
      <c r="R45" s="11"/>
      <c r="S45" s="11">
        <f t="shared" si="3"/>
        <v>-11895.329999999958</v>
      </c>
      <c r="T45" s="12">
        <f t="shared" si="4"/>
        <v>-4.4864645478996691E-3</v>
      </c>
    </row>
    <row r="46" spans="1:20" x14ac:dyDescent="0.25">
      <c r="A46" s="9">
        <v>22311</v>
      </c>
      <c r="B46" s="10" t="s">
        <v>181</v>
      </c>
      <c r="C46" s="10" t="s">
        <v>15</v>
      </c>
      <c r="D46" s="10" t="s">
        <v>152</v>
      </c>
      <c r="E46" s="11">
        <v>363</v>
      </c>
      <c r="F46" s="11">
        <v>1638164</v>
      </c>
      <c r="G46" s="11">
        <v>316931.11</v>
      </c>
      <c r="H46" s="11">
        <v>182619.00000000006</v>
      </c>
      <c r="I46" s="11">
        <v>0</v>
      </c>
      <c r="J46" s="11">
        <f t="shared" si="2"/>
        <v>2137714.11</v>
      </c>
      <c r="K46" s="1"/>
      <c r="L46" s="11">
        <v>-79856</v>
      </c>
      <c r="M46" s="11">
        <v>36060.110000000015</v>
      </c>
      <c r="N46" s="11">
        <v>1815</v>
      </c>
      <c r="O46" s="11">
        <v>0</v>
      </c>
      <c r="P46" s="11">
        <v>13144.78</v>
      </c>
      <c r="Q46" s="11"/>
      <c r="R46" s="11"/>
      <c r="S46" s="11">
        <f t="shared" si="3"/>
        <v>-28836.109999999986</v>
      </c>
      <c r="T46" s="12">
        <f t="shared" si="4"/>
        <v>-1.3489226583249707E-2</v>
      </c>
    </row>
    <row r="47" spans="1:20" x14ac:dyDescent="0.25">
      <c r="A47" s="9">
        <v>22321</v>
      </c>
      <c r="B47" s="10" t="s">
        <v>68</v>
      </c>
      <c r="C47" s="10" t="s">
        <v>15</v>
      </c>
      <c r="D47" s="10" t="s">
        <v>66</v>
      </c>
      <c r="E47" s="11">
        <v>991</v>
      </c>
      <c r="F47" s="11">
        <v>4548556</v>
      </c>
      <c r="G47" s="11">
        <v>734339.02</v>
      </c>
      <c r="H47" s="11">
        <v>376568.39999999997</v>
      </c>
      <c r="I47" s="11">
        <v>0</v>
      </c>
      <c r="J47" s="11">
        <f t="shared" si="2"/>
        <v>5659463.4199999999</v>
      </c>
      <c r="K47" s="1"/>
      <c r="L47" s="11">
        <v>-219292</v>
      </c>
      <c r="M47" s="11">
        <v>71785.20000000007</v>
      </c>
      <c r="N47" s="11">
        <v>4955</v>
      </c>
      <c r="O47" s="11">
        <v>0</v>
      </c>
      <c r="P47" s="11"/>
      <c r="Q47" s="11"/>
      <c r="R47" s="11"/>
      <c r="S47" s="11">
        <f t="shared" si="3"/>
        <v>-142551.79999999993</v>
      </c>
      <c r="T47" s="12">
        <f t="shared" si="4"/>
        <v>-2.5188218285188586E-2</v>
      </c>
    </row>
    <row r="48" spans="1:20" x14ac:dyDescent="0.25">
      <c r="A48" s="9">
        <v>22331</v>
      </c>
      <c r="B48" s="10" t="s">
        <v>428</v>
      </c>
      <c r="C48" s="10" t="s">
        <v>15</v>
      </c>
      <c r="D48" s="10" t="s">
        <v>408</v>
      </c>
      <c r="E48" s="11">
        <v>263</v>
      </c>
      <c r="F48" s="11">
        <v>1115798</v>
      </c>
      <c r="G48" s="11">
        <v>304857.31</v>
      </c>
      <c r="H48" s="11">
        <v>204918.00000000003</v>
      </c>
      <c r="I48" s="11">
        <v>0</v>
      </c>
      <c r="J48" s="11">
        <f t="shared" si="2"/>
        <v>1625573.31</v>
      </c>
      <c r="K48" s="1"/>
      <c r="L48" s="11">
        <v>-54392</v>
      </c>
      <c r="M48" s="11">
        <v>37932.099999999977</v>
      </c>
      <c r="N48" s="11">
        <v>1315</v>
      </c>
      <c r="O48" s="11">
        <v>0</v>
      </c>
      <c r="P48" s="11">
        <v>20869</v>
      </c>
      <c r="Q48" s="11"/>
      <c r="R48" s="11"/>
      <c r="S48" s="11">
        <f t="shared" si="3"/>
        <v>5724.0999999999767</v>
      </c>
      <c r="T48" s="12">
        <f t="shared" si="4"/>
        <v>3.5212807474059578E-3</v>
      </c>
    </row>
    <row r="49" spans="1:20" x14ac:dyDescent="0.25">
      <c r="A49" s="9">
        <v>26451</v>
      </c>
      <c r="B49" s="10" t="s">
        <v>285</v>
      </c>
      <c r="C49" s="10" t="s">
        <v>15</v>
      </c>
      <c r="D49" s="10" t="s">
        <v>267</v>
      </c>
      <c r="E49" s="11">
        <v>480</v>
      </c>
      <c r="F49" s="11">
        <v>2329889.5699999998</v>
      </c>
      <c r="G49" s="11">
        <v>487144.07</v>
      </c>
      <c r="H49" s="11">
        <v>321373</v>
      </c>
      <c r="I49" s="11">
        <v>0</v>
      </c>
      <c r="J49" s="11">
        <f t="shared" si="2"/>
        <v>3138406.6399999997</v>
      </c>
      <c r="K49" s="1"/>
      <c r="L49" s="11">
        <v>-105701</v>
      </c>
      <c r="M49" s="11">
        <v>59525.099999999977</v>
      </c>
      <c r="N49" s="11">
        <v>2400</v>
      </c>
      <c r="O49" s="11">
        <v>0</v>
      </c>
      <c r="P49" s="11">
        <v>21083.3</v>
      </c>
      <c r="Q49" s="11"/>
      <c r="R49" s="11"/>
      <c r="S49" s="11">
        <f t="shared" si="3"/>
        <v>-22692.60000000002</v>
      </c>
      <c r="T49" s="12">
        <f t="shared" si="4"/>
        <v>-7.2306117731130029E-3</v>
      </c>
    </row>
    <row r="50" spans="1:20" x14ac:dyDescent="0.25">
      <c r="A50" s="9">
        <v>55191</v>
      </c>
      <c r="B50" s="10" t="s">
        <v>530</v>
      </c>
      <c r="C50" s="10" t="s">
        <v>444</v>
      </c>
      <c r="D50" s="10" t="s">
        <v>440</v>
      </c>
      <c r="E50" s="11">
        <v>448</v>
      </c>
      <c r="F50" s="11">
        <v>2404982.4</v>
      </c>
      <c r="G50" s="11">
        <v>390309.23</v>
      </c>
      <c r="H50" s="11">
        <v>248217.00000000006</v>
      </c>
      <c r="I50" s="11">
        <v>0</v>
      </c>
      <c r="J50" s="11">
        <f t="shared" si="2"/>
        <v>3043508.63</v>
      </c>
      <c r="K50" s="1"/>
      <c r="L50" s="11">
        <v>-116175</v>
      </c>
      <c r="M50" s="11">
        <v>46009.649999999965</v>
      </c>
      <c r="N50" s="11">
        <v>2240</v>
      </c>
      <c r="O50" s="11">
        <v>0</v>
      </c>
      <c r="P50" s="11">
        <v>30120.71</v>
      </c>
      <c r="Q50" s="11"/>
      <c r="R50" s="11"/>
      <c r="S50" s="11">
        <f t="shared" si="3"/>
        <v>-37804.640000000043</v>
      </c>
      <c r="T50" s="12">
        <f t="shared" si="4"/>
        <v>-1.2421400625369689E-2</v>
      </c>
    </row>
    <row r="51" spans="1:20" x14ac:dyDescent="0.25">
      <c r="A51" s="9">
        <v>47051</v>
      </c>
      <c r="B51" s="10" t="s">
        <v>454</v>
      </c>
      <c r="C51" s="10" t="s">
        <v>444</v>
      </c>
      <c r="D51" s="10" t="s">
        <v>44</v>
      </c>
      <c r="E51" s="11">
        <v>837</v>
      </c>
      <c r="F51" s="11">
        <v>4481715.5999999996</v>
      </c>
      <c r="G51" s="11">
        <v>479007.46</v>
      </c>
      <c r="H51" s="11">
        <v>247222.39999999999</v>
      </c>
      <c r="I51" s="11">
        <v>0</v>
      </c>
      <c r="J51" s="11">
        <f t="shared" si="2"/>
        <v>5207945.46</v>
      </c>
      <c r="K51" s="1"/>
      <c r="L51" s="11">
        <v>-218205</v>
      </c>
      <c r="M51" s="11">
        <v>45970.560000000027</v>
      </c>
      <c r="N51" s="11">
        <v>4185</v>
      </c>
      <c r="O51" s="11">
        <v>0</v>
      </c>
      <c r="P51" s="11">
        <v>39771.769999999997</v>
      </c>
      <c r="Q51" s="11"/>
      <c r="R51" s="11"/>
      <c r="S51" s="11">
        <f t="shared" si="3"/>
        <v>-128277.66999999998</v>
      </c>
      <c r="T51" s="12">
        <f t="shared" si="4"/>
        <v>-2.4631146962894649E-2</v>
      </c>
    </row>
    <row r="52" spans="1:20" x14ac:dyDescent="0.25">
      <c r="A52" s="9">
        <v>24631</v>
      </c>
      <c r="B52" s="10" t="s">
        <v>427</v>
      </c>
      <c r="C52" s="10" t="s">
        <v>15</v>
      </c>
      <c r="D52" s="10" t="s">
        <v>408</v>
      </c>
      <c r="E52" s="11">
        <v>280</v>
      </c>
      <c r="F52" s="11">
        <v>1377373.73</v>
      </c>
      <c r="G52" s="11">
        <v>246387.88</v>
      </c>
      <c r="H52" s="11">
        <v>191734.40000000002</v>
      </c>
      <c r="I52" s="11">
        <v>0</v>
      </c>
      <c r="J52" s="11">
        <f t="shared" si="2"/>
        <v>1815496.0099999998</v>
      </c>
      <c r="K52" s="1"/>
      <c r="L52" s="11">
        <v>-61133</v>
      </c>
      <c r="M52" s="11">
        <v>35513.279999999941</v>
      </c>
      <c r="N52" s="11">
        <v>1400</v>
      </c>
      <c r="O52" s="11">
        <v>0</v>
      </c>
      <c r="P52" s="11">
        <v>4180.6099999999997</v>
      </c>
      <c r="Q52" s="11"/>
      <c r="R52" s="11"/>
      <c r="S52" s="11">
        <f t="shared" si="3"/>
        <v>-20039.110000000059</v>
      </c>
      <c r="T52" s="12">
        <f t="shared" si="4"/>
        <v>-1.1037815500349164E-2</v>
      </c>
    </row>
    <row r="53" spans="1:20" x14ac:dyDescent="0.25">
      <c r="A53" s="9">
        <v>22351</v>
      </c>
      <c r="B53" s="10" t="s">
        <v>240</v>
      </c>
      <c r="C53" s="10" t="s">
        <v>15</v>
      </c>
      <c r="D53" s="10" t="s">
        <v>9</v>
      </c>
      <c r="E53" s="11">
        <v>242</v>
      </c>
      <c r="F53" s="11">
        <v>997856</v>
      </c>
      <c r="G53" s="11">
        <v>216031.73</v>
      </c>
      <c r="H53" s="11">
        <v>166890.00000000003</v>
      </c>
      <c r="I53" s="11">
        <v>0</v>
      </c>
      <c r="J53" s="11">
        <f t="shared" si="2"/>
        <v>1380777.73</v>
      </c>
      <c r="K53" s="1"/>
      <c r="L53" s="11">
        <v>-48643</v>
      </c>
      <c r="M53" s="11">
        <v>32226.149999999994</v>
      </c>
      <c r="N53" s="11">
        <v>1210</v>
      </c>
      <c r="O53" s="11">
        <v>0</v>
      </c>
      <c r="P53" s="11">
        <v>1984.73</v>
      </c>
      <c r="Q53" s="11"/>
      <c r="R53" s="11"/>
      <c r="S53" s="11">
        <f t="shared" si="3"/>
        <v>-13222.120000000003</v>
      </c>
      <c r="T53" s="12">
        <f t="shared" si="4"/>
        <v>-9.5758496916082229E-3</v>
      </c>
    </row>
    <row r="54" spans="1:20" x14ac:dyDescent="0.25">
      <c r="A54" s="9">
        <v>22361</v>
      </c>
      <c r="B54" s="10" t="s">
        <v>404</v>
      </c>
      <c r="C54" s="10" t="s">
        <v>15</v>
      </c>
      <c r="D54" s="10" t="s">
        <v>376</v>
      </c>
      <c r="E54" s="11">
        <v>187</v>
      </c>
      <c r="F54" s="11">
        <v>962537.6</v>
      </c>
      <c r="G54" s="11">
        <v>198449.29</v>
      </c>
      <c r="H54" s="11">
        <v>161482.20000000001</v>
      </c>
      <c r="I54" s="11">
        <v>0</v>
      </c>
      <c r="J54" s="11">
        <f t="shared" si="2"/>
        <v>1322469.0899999999</v>
      </c>
      <c r="K54" s="1"/>
      <c r="L54" s="11">
        <v>-41254</v>
      </c>
      <c r="M54" s="11">
        <v>29885.429999999993</v>
      </c>
      <c r="N54" s="11">
        <v>935</v>
      </c>
      <c r="O54" s="11">
        <v>0</v>
      </c>
      <c r="P54" s="11">
        <v>2446.8200000000002</v>
      </c>
      <c r="Q54" s="11"/>
      <c r="R54" s="11"/>
      <c r="S54" s="11">
        <f t="shared" si="3"/>
        <v>-7986.7500000000073</v>
      </c>
      <c r="T54" s="12">
        <f t="shared" si="4"/>
        <v>-6.0392715870584224E-3</v>
      </c>
    </row>
    <row r="55" spans="1:20" x14ac:dyDescent="0.25">
      <c r="A55" s="9">
        <v>22491</v>
      </c>
      <c r="B55" s="10" t="s">
        <v>143</v>
      </c>
      <c r="C55" s="10" t="s">
        <v>15</v>
      </c>
      <c r="D55" s="10" t="s">
        <v>131</v>
      </c>
      <c r="E55" s="11">
        <v>522</v>
      </c>
      <c r="F55" s="11">
        <v>2477744.94</v>
      </c>
      <c r="G55" s="11">
        <v>598365.34</v>
      </c>
      <c r="H55" s="11">
        <v>388265</v>
      </c>
      <c r="I55" s="11">
        <v>0</v>
      </c>
      <c r="J55" s="11">
        <f t="shared" si="2"/>
        <v>3464375.28</v>
      </c>
      <c r="K55" s="1"/>
      <c r="L55" s="11">
        <v>-114688</v>
      </c>
      <c r="M55" s="11">
        <v>73261.240000000049</v>
      </c>
      <c r="N55" s="11">
        <v>2610</v>
      </c>
      <c r="O55" s="11">
        <v>0</v>
      </c>
      <c r="P55" s="11">
        <v>11640.45</v>
      </c>
      <c r="Q55" s="11"/>
      <c r="R55" s="11"/>
      <c r="S55" s="11">
        <f t="shared" si="3"/>
        <v>-27176.309999999954</v>
      </c>
      <c r="T55" s="12">
        <f t="shared" si="4"/>
        <v>-7.8445052292371621E-3</v>
      </c>
    </row>
    <row r="56" spans="1:20" x14ac:dyDescent="0.25">
      <c r="A56" s="9">
        <v>22391</v>
      </c>
      <c r="B56" s="10" t="s">
        <v>114</v>
      </c>
      <c r="C56" s="10" t="s">
        <v>15</v>
      </c>
      <c r="D56" s="10" t="s">
        <v>104</v>
      </c>
      <c r="E56" s="11">
        <v>687</v>
      </c>
      <c r="F56" s="11">
        <v>3100683</v>
      </c>
      <c r="G56" s="11">
        <v>778307.86</v>
      </c>
      <c r="H56" s="11">
        <v>356325.00000000006</v>
      </c>
      <c r="I56" s="11">
        <v>0</v>
      </c>
      <c r="J56" s="11">
        <f t="shared" si="2"/>
        <v>4235315.8600000003</v>
      </c>
      <c r="K56" s="1"/>
      <c r="L56" s="11">
        <v>-151149</v>
      </c>
      <c r="M56" s="11">
        <v>67186.359999999986</v>
      </c>
      <c r="N56" s="11">
        <v>3435</v>
      </c>
      <c r="O56" s="11">
        <v>0</v>
      </c>
      <c r="P56" s="11">
        <v>48587.1</v>
      </c>
      <c r="Q56" s="11"/>
      <c r="R56" s="11"/>
      <c r="S56" s="11">
        <f t="shared" si="3"/>
        <v>-31940.540000000008</v>
      </c>
      <c r="T56" s="12">
        <f t="shared" si="4"/>
        <v>-7.5414776738753093E-3</v>
      </c>
    </row>
    <row r="57" spans="1:20" x14ac:dyDescent="0.25">
      <c r="A57" s="9">
        <v>22401</v>
      </c>
      <c r="B57" s="10" t="s">
        <v>137</v>
      </c>
      <c r="C57" s="10" t="s">
        <v>15</v>
      </c>
      <c r="D57" s="10" t="s">
        <v>131</v>
      </c>
      <c r="E57" s="11">
        <v>897</v>
      </c>
      <c r="F57" s="11">
        <v>4191690.85</v>
      </c>
      <c r="G57" s="11">
        <v>901071.72</v>
      </c>
      <c r="H57" s="11">
        <v>560091</v>
      </c>
      <c r="I57" s="11">
        <v>0</v>
      </c>
      <c r="J57" s="11">
        <f t="shared" si="2"/>
        <v>5652853.5700000003</v>
      </c>
      <c r="K57" s="1"/>
      <c r="L57" s="11">
        <v>-189624</v>
      </c>
      <c r="M57" s="11">
        <v>102533.64000000001</v>
      </c>
      <c r="N57" s="11">
        <v>4485</v>
      </c>
      <c r="O57" s="11">
        <v>0</v>
      </c>
      <c r="P57" s="11">
        <v>23973.66</v>
      </c>
      <c r="Q57" s="11"/>
      <c r="R57" s="11"/>
      <c r="S57" s="11">
        <f t="shared" si="3"/>
        <v>-58631.699999999983</v>
      </c>
      <c r="T57" s="12">
        <f t="shared" si="4"/>
        <v>-1.0372053560906227E-2</v>
      </c>
    </row>
    <row r="58" spans="1:20" x14ac:dyDescent="0.25">
      <c r="A58" s="9">
        <v>22411</v>
      </c>
      <c r="B58" s="10" t="s">
        <v>439</v>
      </c>
      <c r="C58" s="10" t="s">
        <v>15</v>
      </c>
      <c r="D58" s="10" t="s">
        <v>440</v>
      </c>
      <c r="E58" s="11">
        <v>383</v>
      </c>
      <c r="F58" s="11">
        <v>1720643</v>
      </c>
      <c r="G58" s="11">
        <v>440724.39</v>
      </c>
      <c r="H58" s="11">
        <v>271456.20000000007</v>
      </c>
      <c r="I58" s="11">
        <v>0</v>
      </c>
      <c r="J58" s="11">
        <f t="shared" si="2"/>
        <v>2432823.5900000003</v>
      </c>
      <c r="K58" s="1"/>
      <c r="L58" s="11">
        <v>-83876</v>
      </c>
      <c r="M58" s="11">
        <v>50266.479999999923</v>
      </c>
      <c r="N58" s="11">
        <v>1915</v>
      </c>
      <c r="O58" s="11">
        <v>0</v>
      </c>
      <c r="P58" s="11">
        <v>5587.06</v>
      </c>
      <c r="Q58" s="11"/>
      <c r="R58" s="11"/>
      <c r="S58" s="11">
        <f t="shared" si="3"/>
        <v>-26107.460000000079</v>
      </c>
      <c r="T58" s="12">
        <f t="shared" si="4"/>
        <v>-1.0731341190258713E-2</v>
      </c>
    </row>
    <row r="59" spans="1:20" x14ac:dyDescent="0.25">
      <c r="A59" s="9">
        <v>22421</v>
      </c>
      <c r="B59" s="10" t="s">
        <v>174</v>
      </c>
      <c r="C59" s="10" t="s">
        <v>15</v>
      </c>
      <c r="D59" s="10" t="s">
        <v>152</v>
      </c>
      <c r="E59" s="11">
        <v>502</v>
      </c>
      <c r="F59" s="11">
        <v>2274152</v>
      </c>
      <c r="G59" s="11">
        <v>160922.32999999999</v>
      </c>
      <c r="H59" s="11">
        <v>0</v>
      </c>
      <c r="I59" s="11">
        <v>61443.33</v>
      </c>
      <c r="J59" s="11">
        <f t="shared" si="2"/>
        <v>2496517.66</v>
      </c>
      <c r="K59" s="1"/>
      <c r="L59" s="11">
        <v>-110858</v>
      </c>
      <c r="M59" s="11">
        <v>0</v>
      </c>
      <c r="N59" s="11"/>
      <c r="O59" s="11">
        <v>27871.040000000001</v>
      </c>
      <c r="P59" s="11">
        <v>4754.55</v>
      </c>
      <c r="Q59" s="11"/>
      <c r="R59" s="11"/>
      <c r="S59" s="11">
        <f t="shared" si="3"/>
        <v>-78232.41</v>
      </c>
      <c r="T59" s="12">
        <f t="shared" si="4"/>
        <v>-3.1336613897616092E-2</v>
      </c>
    </row>
    <row r="60" spans="1:20" x14ac:dyDescent="0.25">
      <c r="A60" s="9">
        <v>22431</v>
      </c>
      <c r="B60" s="10" t="s">
        <v>61</v>
      </c>
      <c r="C60" s="10" t="s">
        <v>15</v>
      </c>
      <c r="D60" s="10" t="s">
        <v>44</v>
      </c>
      <c r="E60" s="11">
        <v>514</v>
      </c>
      <c r="F60" s="11">
        <v>2259673</v>
      </c>
      <c r="G60" s="11">
        <v>406458.72</v>
      </c>
      <c r="H60" s="11">
        <v>359369.80000000005</v>
      </c>
      <c r="I60" s="11">
        <v>0</v>
      </c>
      <c r="J60" s="11">
        <f t="shared" si="2"/>
        <v>3025501.5199999996</v>
      </c>
      <c r="K60" s="1"/>
      <c r="L60" s="11">
        <v>-110153</v>
      </c>
      <c r="M60" s="11">
        <v>63916.849999999977</v>
      </c>
      <c r="N60" s="11">
        <v>2570</v>
      </c>
      <c r="O60" s="11">
        <v>0</v>
      </c>
      <c r="P60" s="11">
        <v>1969.38</v>
      </c>
      <c r="Q60" s="11"/>
      <c r="R60" s="11"/>
      <c r="S60" s="11">
        <f t="shared" ref="S60:S94" si="5">L60+SUM(M60:R60)</f>
        <v>-41696.770000000019</v>
      </c>
      <c r="T60" s="12">
        <f t="shared" si="4"/>
        <v>-1.3781771294565414E-2</v>
      </c>
    </row>
    <row r="61" spans="1:20" x14ac:dyDescent="0.25">
      <c r="A61" s="9">
        <v>29021</v>
      </c>
      <c r="B61" s="10" t="s">
        <v>381</v>
      </c>
      <c r="C61" s="10" t="s">
        <v>15</v>
      </c>
      <c r="D61" s="10" t="s">
        <v>376</v>
      </c>
      <c r="E61" s="11">
        <v>494</v>
      </c>
      <c r="F61" s="11">
        <v>2381293.66</v>
      </c>
      <c r="G61" s="11">
        <v>388687.67</v>
      </c>
      <c r="H61" s="11">
        <v>268906.60000000003</v>
      </c>
      <c r="I61" s="11">
        <v>0</v>
      </c>
      <c r="J61" s="11">
        <f t="shared" ref="J61:J95" si="6">SUM(F61:I61)</f>
        <v>3038887.93</v>
      </c>
      <c r="K61" s="1"/>
      <c r="L61" s="11">
        <v>-103424</v>
      </c>
      <c r="M61" s="11">
        <v>49853.280000000028</v>
      </c>
      <c r="N61" s="11">
        <v>2470</v>
      </c>
      <c r="O61" s="11">
        <v>0</v>
      </c>
      <c r="P61" s="11">
        <v>8302.59</v>
      </c>
      <c r="Q61" s="11"/>
      <c r="R61" s="11"/>
      <c r="S61" s="11">
        <f t="shared" si="5"/>
        <v>-42798.129999999976</v>
      </c>
      <c r="T61" s="12">
        <f t="shared" ref="T61:T95" si="7">S61/J61</f>
        <v>-1.4083484151388227E-2</v>
      </c>
    </row>
    <row r="62" spans="1:20" x14ac:dyDescent="0.25">
      <c r="A62" s="9">
        <v>22471</v>
      </c>
      <c r="B62" s="10" t="s">
        <v>232</v>
      </c>
      <c r="C62" s="10" t="s">
        <v>15</v>
      </c>
      <c r="D62" s="10" t="s">
        <v>9</v>
      </c>
      <c r="E62" s="11">
        <v>343</v>
      </c>
      <c r="F62" s="11">
        <v>1568459</v>
      </c>
      <c r="G62" s="11">
        <v>170321.76</v>
      </c>
      <c r="H62" s="11">
        <v>0</v>
      </c>
      <c r="I62" s="11">
        <v>36841.760000000002</v>
      </c>
      <c r="J62" s="11">
        <f t="shared" si="6"/>
        <v>1775622.52</v>
      </c>
      <c r="K62" s="1"/>
      <c r="L62" s="11">
        <v>-76458</v>
      </c>
      <c r="M62" s="11">
        <v>0</v>
      </c>
      <c r="N62" s="11"/>
      <c r="O62" s="11">
        <v>19043.36</v>
      </c>
      <c r="P62" s="11"/>
      <c r="Q62" s="11"/>
      <c r="R62" s="11"/>
      <c r="S62" s="11">
        <f t="shared" si="5"/>
        <v>-57414.64</v>
      </c>
      <c r="T62" s="12">
        <f t="shared" si="7"/>
        <v>-3.2334935693426547E-2</v>
      </c>
    </row>
    <row r="63" spans="1:20" x14ac:dyDescent="0.25">
      <c r="A63" s="9">
        <v>22481</v>
      </c>
      <c r="B63" s="10" t="s">
        <v>287</v>
      </c>
      <c r="C63" s="10" t="s">
        <v>15</v>
      </c>
      <c r="D63" s="10" t="s">
        <v>267</v>
      </c>
      <c r="E63" s="11">
        <v>430</v>
      </c>
      <c r="F63" s="11">
        <v>1974942.29</v>
      </c>
      <c r="G63" s="11">
        <v>356199.84</v>
      </c>
      <c r="H63" s="11">
        <v>271180</v>
      </c>
      <c r="I63" s="11">
        <v>0</v>
      </c>
      <c r="J63" s="11">
        <f t="shared" si="6"/>
        <v>2602322.13</v>
      </c>
      <c r="K63" s="1"/>
      <c r="L63" s="11">
        <v>-94813</v>
      </c>
      <c r="M63" s="11">
        <v>50242.400000000023</v>
      </c>
      <c r="N63" s="11">
        <v>2150</v>
      </c>
      <c r="O63" s="11">
        <v>0</v>
      </c>
      <c r="P63" s="11">
        <v>64874.36</v>
      </c>
      <c r="Q63" s="11"/>
      <c r="R63" s="11"/>
      <c r="S63" s="11">
        <f t="shared" si="5"/>
        <v>22453.760000000024</v>
      </c>
      <c r="T63" s="12">
        <f t="shared" si="7"/>
        <v>8.6283553220215768E-3</v>
      </c>
    </row>
    <row r="64" spans="1:20" x14ac:dyDescent="0.25">
      <c r="A64" s="9">
        <v>22501</v>
      </c>
      <c r="B64" s="10" t="s">
        <v>327</v>
      </c>
      <c r="C64" s="10" t="s">
        <v>15</v>
      </c>
      <c r="D64" s="10" t="s">
        <v>315</v>
      </c>
      <c r="E64" s="11">
        <v>649</v>
      </c>
      <c r="F64" s="11">
        <v>2914474.75</v>
      </c>
      <c r="G64" s="11">
        <v>361036.63</v>
      </c>
      <c r="H64" s="11">
        <v>152356.6</v>
      </c>
      <c r="I64" s="11">
        <v>0</v>
      </c>
      <c r="J64" s="11">
        <f t="shared" si="6"/>
        <v>3427867.98</v>
      </c>
      <c r="K64" s="1"/>
      <c r="L64" s="11">
        <v>-139807</v>
      </c>
      <c r="M64" s="11">
        <v>28363.830000000016</v>
      </c>
      <c r="N64" s="11">
        <v>3245</v>
      </c>
      <c r="O64" s="11">
        <v>0</v>
      </c>
      <c r="P64" s="11">
        <v>14669.39</v>
      </c>
      <c r="Q64" s="11"/>
      <c r="R64" s="11"/>
      <c r="S64" s="11">
        <f t="shared" si="5"/>
        <v>-93528.779999999984</v>
      </c>
      <c r="T64" s="12">
        <f t="shared" si="7"/>
        <v>-2.7284825595879567E-2</v>
      </c>
    </row>
    <row r="65" spans="1:20" x14ac:dyDescent="0.25">
      <c r="A65" s="9">
        <v>22511</v>
      </c>
      <c r="B65" s="10" t="s">
        <v>399</v>
      </c>
      <c r="C65" s="10" t="s">
        <v>15</v>
      </c>
      <c r="D65" s="10" t="s">
        <v>376</v>
      </c>
      <c r="E65" s="11">
        <v>246</v>
      </c>
      <c r="F65" s="11">
        <v>1098975</v>
      </c>
      <c r="G65" s="11">
        <v>200636.64</v>
      </c>
      <c r="H65" s="11">
        <v>170370.00000000003</v>
      </c>
      <c r="I65" s="11">
        <v>0</v>
      </c>
      <c r="J65" s="11">
        <f t="shared" si="6"/>
        <v>1469981.6400000001</v>
      </c>
      <c r="K65" s="1"/>
      <c r="L65" s="11">
        <v>-53572</v>
      </c>
      <c r="M65" s="11">
        <v>30201.879999999946</v>
      </c>
      <c r="N65" s="11">
        <v>1230</v>
      </c>
      <c r="O65" s="11">
        <v>0</v>
      </c>
      <c r="P65" s="11"/>
      <c r="Q65" s="11"/>
      <c r="R65" s="11"/>
      <c r="S65" s="11">
        <f t="shared" si="5"/>
        <v>-22140.120000000054</v>
      </c>
      <c r="T65" s="12">
        <f t="shared" si="7"/>
        <v>-1.5061494237438265E-2</v>
      </c>
    </row>
    <row r="66" spans="1:20" x14ac:dyDescent="0.25">
      <c r="A66" s="9">
        <v>26821</v>
      </c>
      <c r="B66" s="10" t="s">
        <v>276</v>
      </c>
      <c r="C66" s="10" t="s">
        <v>15</v>
      </c>
      <c r="D66" s="10" t="s">
        <v>267</v>
      </c>
      <c r="E66" s="11">
        <v>743</v>
      </c>
      <c r="F66" s="11">
        <v>3360053</v>
      </c>
      <c r="G66" s="11">
        <v>772129.38</v>
      </c>
      <c r="H66" s="11">
        <v>461006</v>
      </c>
      <c r="I66" s="11">
        <v>0</v>
      </c>
      <c r="J66" s="11">
        <f t="shared" si="6"/>
        <v>4593188.38</v>
      </c>
      <c r="K66" s="1"/>
      <c r="L66" s="11">
        <v>-163793</v>
      </c>
      <c r="M66" s="11">
        <v>84175.839999999967</v>
      </c>
      <c r="N66" s="11">
        <v>3715</v>
      </c>
      <c r="O66" s="11">
        <v>0</v>
      </c>
      <c r="P66" s="11">
        <v>67794.52</v>
      </c>
      <c r="Q66" s="11"/>
      <c r="R66" s="11"/>
      <c r="S66" s="11">
        <f t="shared" si="5"/>
        <v>-8107.640000000014</v>
      </c>
      <c r="T66" s="12">
        <f t="shared" si="7"/>
        <v>-1.7651442373456526E-3</v>
      </c>
    </row>
    <row r="67" spans="1:20" x14ac:dyDescent="0.25">
      <c r="A67" s="9">
        <v>22531</v>
      </c>
      <c r="B67" s="10" t="s">
        <v>188</v>
      </c>
      <c r="C67" s="10" t="s">
        <v>15</v>
      </c>
      <c r="D67" s="10" t="s">
        <v>187</v>
      </c>
      <c r="E67" s="11">
        <v>747</v>
      </c>
      <c r="F67" s="11">
        <v>3562625.98</v>
      </c>
      <c r="G67" s="11">
        <v>639372.17000000004</v>
      </c>
      <c r="H67" s="11">
        <v>540640.80000000005</v>
      </c>
      <c r="I67" s="11">
        <v>0</v>
      </c>
      <c r="J67" s="11">
        <f t="shared" si="6"/>
        <v>4742638.95</v>
      </c>
      <c r="K67" s="1"/>
      <c r="L67" s="11">
        <v>-163245</v>
      </c>
      <c r="M67" s="11">
        <v>102804.55999999994</v>
      </c>
      <c r="N67" s="11">
        <v>3735</v>
      </c>
      <c r="O67" s="11">
        <v>0</v>
      </c>
      <c r="P67" s="11">
        <v>11909.28</v>
      </c>
      <c r="Q67" s="11"/>
      <c r="R67" s="11"/>
      <c r="S67" s="11">
        <f t="shared" si="5"/>
        <v>-44796.160000000062</v>
      </c>
      <c r="T67" s="12">
        <f t="shared" si="7"/>
        <v>-9.4454080254201215E-3</v>
      </c>
    </row>
    <row r="68" spans="1:20" x14ac:dyDescent="0.25">
      <c r="A68" s="9">
        <v>22691</v>
      </c>
      <c r="B68" s="10" t="s">
        <v>136</v>
      </c>
      <c r="C68" s="10" t="s">
        <v>15</v>
      </c>
      <c r="D68" s="10" t="s">
        <v>131</v>
      </c>
      <c r="E68" s="11">
        <v>908</v>
      </c>
      <c r="F68" s="11">
        <v>4057923</v>
      </c>
      <c r="G68" s="11">
        <v>845166.36</v>
      </c>
      <c r="H68" s="11">
        <v>501301.00000000012</v>
      </c>
      <c r="I68" s="11">
        <v>0</v>
      </c>
      <c r="J68" s="11">
        <f t="shared" si="6"/>
        <v>5404390.3600000003</v>
      </c>
      <c r="K68" s="1"/>
      <c r="L68" s="11">
        <v>-197812</v>
      </c>
      <c r="M68" s="11">
        <v>94075.279999999912</v>
      </c>
      <c r="N68" s="11">
        <v>4540</v>
      </c>
      <c r="O68" s="11">
        <v>0</v>
      </c>
      <c r="P68" s="11">
        <v>54808.97</v>
      </c>
      <c r="Q68" s="11"/>
      <c r="R68" s="11"/>
      <c r="S68" s="11">
        <f t="shared" si="5"/>
        <v>-44387.750000000087</v>
      </c>
      <c r="T68" s="12">
        <f t="shared" si="7"/>
        <v>-8.2132760669049974E-3</v>
      </c>
    </row>
    <row r="69" spans="1:20" x14ac:dyDescent="0.25">
      <c r="A69" s="9">
        <v>22541</v>
      </c>
      <c r="B69" s="10" t="s">
        <v>82</v>
      </c>
      <c r="C69" s="10" t="s">
        <v>15</v>
      </c>
      <c r="D69" s="10" t="s">
        <v>66</v>
      </c>
      <c r="E69" s="11">
        <v>780</v>
      </c>
      <c r="F69" s="11">
        <v>3597251.34</v>
      </c>
      <c r="G69" s="11">
        <v>363379.68</v>
      </c>
      <c r="H69" s="11">
        <v>0</v>
      </c>
      <c r="I69" s="11">
        <v>0</v>
      </c>
      <c r="J69" s="11">
        <f t="shared" si="6"/>
        <v>3960631.02</v>
      </c>
      <c r="K69" s="1"/>
      <c r="L69" s="11">
        <v>-171673</v>
      </c>
      <c r="M69" s="11">
        <v>0</v>
      </c>
      <c r="N69" s="11"/>
      <c r="O69" s="11">
        <v>43305.600000000006</v>
      </c>
      <c r="P69" s="11">
        <v>3487.72</v>
      </c>
      <c r="Q69" s="11"/>
      <c r="R69" s="11"/>
      <c r="S69" s="11">
        <f t="shared" si="5"/>
        <v>-124879.67999999999</v>
      </c>
      <c r="T69" s="12">
        <f t="shared" si="7"/>
        <v>-3.1530248429958517E-2</v>
      </c>
    </row>
    <row r="70" spans="1:20" x14ac:dyDescent="0.25">
      <c r="A70" s="9">
        <v>24051</v>
      </c>
      <c r="B70" s="10" t="s">
        <v>250</v>
      </c>
      <c r="C70" s="10" t="s">
        <v>15</v>
      </c>
      <c r="D70" s="10" t="s">
        <v>243</v>
      </c>
      <c r="E70" s="11">
        <v>599</v>
      </c>
      <c r="F70" s="11">
        <v>2808046</v>
      </c>
      <c r="G70" s="11">
        <v>649975.77</v>
      </c>
      <c r="H70" s="11">
        <v>406099.00000000006</v>
      </c>
      <c r="I70" s="11">
        <v>0</v>
      </c>
      <c r="J70" s="11">
        <f t="shared" si="6"/>
        <v>3864120.77</v>
      </c>
      <c r="K70" s="1"/>
      <c r="L70" s="11">
        <v>-136884</v>
      </c>
      <c r="M70" s="11">
        <v>76526.899999999965</v>
      </c>
      <c r="N70" s="11">
        <v>2995</v>
      </c>
      <c r="O70" s="11">
        <v>0</v>
      </c>
      <c r="P70" s="11">
        <v>10766.09</v>
      </c>
      <c r="Q70" s="11"/>
      <c r="R70" s="11"/>
      <c r="S70" s="11">
        <f t="shared" si="5"/>
        <v>-46596.010000000038</v>
      </c>
      <c r="T70" s="12">
        <f t="shared" si="7"/>
        <v>-1.2058631904509558E-2</v>
      </c>
    </row>
    <row r="71" spans="1:20" x14ac:dyDescent="0.25">
      <c r="A71" s="9">
        <v>22551</v>
      </c>
      <c r="B71" s="10" t="s">
        <v>295</v>
      </c>
      <c r="C71" s="10" t="s">
        <v>15</v>
      </c>
      <c r="D71" s="10" t="s">
        <v>293</v>
      </c>
      <c r="E71" s="11">
        <v>581</v>
      </c>
      <c r="F71" s="11">
        <v>2630637</v>
      </c>
      <c r="G71" s="11">
        <v>412441.92</v>
      </c>
      <c r="H71" s="11">
        <v>305964.40000000002</v>
      </c>
      <c r="I71" s="11">
        <v>0</v>
      </c>
      <c r="J71" s="11">
        <f t="shared" si="6"/>
        <v>3349043.32</v>
      </c>
      <c r="K71" s="1"/>
      <c r="L71" s="11">
        <v>-128236</v>
      </c>
      <c r="M71" s="11">
        <v>57849.880000000005</v>
      </c>
      <c r="N71" s="11">
        <v>2905</v>
      </c>
      <c r="O71" s="11">
        <v>0</v>
      </c>
      <c r="P71" s="11">
        <v>3304.39</v>
      </c>
      <c r="Q71" s="11"/>
      <c r="R71" s="11"/>
      <c r="S71" s="11">
        <f t="shared" si="5"/>
        <v>-64176.729999999996</v>
      </c>
      <c r="T71" s="12">
        <f t="shared" si="7"/>
        <v>-1.9162705246822547E-2</v>
      </c>
    </row>
    <row r="72" spans="1:20" x14ac:dyDescent="0.25">
      <c r="A72" s="9">
        <v>22571</v>
      </c>
      <c r="B72" s="10" t="s">
        <v>332</v>
      </c>
      <c r="C72" s="10" t="s">
        <v>15</v>
      </c>
      <c r="D72" s="10" t="s">
        <v>315</v>
      </c>
      <c r="E72" s="11">
        <v>443</v>
      </c>
      <c r="F72" s="11">
        <v>2203208.73</v>
      </c>
      <c r="G72" s="11">
        <v>380928.71</v>
      </c>
      <c r="H72" s="11">
        <v>268051</v>
      </c>
      <c r="I72" s="11">
        <v>0</v>
      </c>
      <c r="J72" s="11">
        <f t="shared" si="6"/>
        <v>2852188.44</v>
      </c>
      <c r="K72" s="1"/>
      <c r="L72" s="11">
        <v>-95259</v>
      </c>
      <c r="M72" s="11">
        <v>47190.200000000012</v>
      </c>
      <c r="N72" s="11">
        <v>2215</v>
      </c>
      <c r="O72" s="11">
        <v>0</v>
      </c>
      <c r="P72" s="11">
        <v>44834.879999999997</v>
      </c>
      <c r="Q72" s="11"/>
      <c r="R72" s="11"/>
      <c r="S72" s="11">
        <f t="shared" si="5"/>
        <v>-1018.9199999999837</v>
      </c>
      <c r="T72" s="12">
        <f t="shared" si="7"/>
        <v>-3.5724147314753992E-4</v>
      </c>
    </row>
    <row r="73" spans="1:20" x14ac:dyDescent="0.25">
      <c r="A73" s="9">
        <v>22601</v>
      </c>
      <c r="B73" s="10" t="s">
        <v>49</v>
      </c>
      <c r="C73" s="10" t="s">
        <v>15</v>
      </c>
      <c r="D73" s="10" t="s">
        <v>44</v>
      </c>
      <c r="E73" s="11">
        <v>989</v>
      </c>
      <c r="F73" s="11">
        <v>4477616</v>
      </c>
      <c r="G73" s="11">
        <v>1368385.77</v>
      </c>
      <c r="H73" s="11">
        <v>642918.59999999986</v>
      </c>
      <c r="I73" s="11">
        <v>0</v>
      </c>
      <c r="J73" s="11">
        <f t="shared" si="6"/>
        <v>6488920.3699999992</v>
      </c>
      <c r="K73" s="1"/>
      <c r="L73" s="11">
        <v>-218271</v>
      </c>
      <c r="M73" s="11">
        <v>119098.53000000014</v>
      </c>
      <c r="N73" s="11">
        <v>4945</v>
      </c>
      <c r="O73" s="11">
        <v>0</v>
      </c>
      <c r="P73" s="11">
        <v>118583.59</v>
      </c>
      <c r="Q73" s="11"/>
      <c r="R73" s="11"/>
      <c r="S73" s="11">
        <f t="shared" si="5"/>
        <v>24356.120000000141</v>
      </c>
      <c r="T73" s="12">
        <f t="shared" si="7"/>
        <v>3.7534934336079925E-3</v>
      </c>
    </row>
    <row r="74" spans="1:20" x14ac:dyDescent="0.25">
      <c r="A74" s="13">
        <v>22611</v>
      </c>
      <c r="B74" s="10" t="s">
        <v>34</v>
      </c>
      <c r="C74" s="10" t="s">
        <v>15</v>
      </c>
      <c r="D74" s="10" t="s">
        <v>16</v>
      </c>
      <c r="E74" s="11">
        <v>377</v>
      </c>
      <c r="F74" s="11">
        <v>1704725</v>
      </c>
      <c r="G74" s="11">
        <v>376275.59</v>
      </c>
      <c r="H74" s="11">
        <v>308582.40000000002</v>
      </c>
      <c r="I74" s="11">
        <v>0</v>
      </c>
      <c r="J74" s="11">
        <f t="shared" si="6"/>
        <v>2389582.9900000002</v>
      </c>
      <c r="K74" s="1"/>
      <c r="L74" s="11">
        <v>-83100</v>
      </c>
      <c r="M74" s="11">
        <v>57121.27999999997</v>
      </c>
      <c r="N74" s="11">
        <v>1885</v>
      </c>
      <c r="O74" s="11">
        <v>0</v>
      </c>
      <c r="P74" s="11">
        <v>7443.91</v>
      </c>
      <c r="Q74" s="11"/>
      <c r="R74" s="11"/>
      <c r="S74" s="11">
        <f t="shared" si="5"/>
        <v>-16649.810000000027</v>
      </c>
      <c r="T74" s="12">
        <f t="shared" si="7"/>
        <v>-6.9676634248220966E-3</v>
      </c>
    </row>
    <row r="75" spans="1:20" x14ac:dyDescent="0.25">
      <c r="A75" s="9">
        <v>22621</v>
      </c>
      <c r="B75" s="10" t="s">
        <v>418</v>
      </c>
      <c r="C75" s="10" t="s">
        <v>15</v>
      </c>
      <c r="D75" s="10" t="s">
        <v>408</v>
      </c>
      <c r="E75" s="11">
        <v>402</v>
      </c>
      <c r="F75" s="11">
        <v>1998684.1400000001</v>
      </c>
      <c r="G75" s="11">
        <v>397664.87</v>
      </c>
      <c r="H75" s="11">
        <v>307135</v>
      </c>
      <c r="I75" s="11">
        <v>0</v>
      </c>
      <c r="J75" s="11">
        <f t="shared" si="6"/>
        <v>2703484.0100000002</v>
      </c>
      <c r="K75" s="1"/>
      <c r="L75" s="11">
        <v>-89279</v>
      </c>
      <c r="M75" s="11">
        <v>56866.350000000035</v>
      </c>
      <c r="N75" s="11">
        <v>2010</v>
      </c>
      <c r="O75" s="11">
        <v>0</v>
      </c>
      <c r="P75" s="11">
        <v>35129.22</v>
      </c>
      <c r="Q75" s="11"/>
      <c r="R75" s="11"/>
      <c r="S75" s="11">
        <f t="shared" si="5"/>
        <v>4726.5700000000361</v>
      </c>
      <c r="T75" s="12">
        <f t="shared" si="7"/>
        <v>1.7483254875992537E-3</v>
      </c>
    </row>
    <row r="76" spans="1:20" x14ac:dyDescent="0.25">
      <c r="A76" s="9">
        <v>46381</v>
      </c>
      <c r="B76" s="10" t="s">
        <v>460</v>
      </c>
      <c r="C76" s="10" t="s">
        <v>444</v>
      </c>
      <c r="D76" s="10" t="s">
        <v>457</v>
      </c>
      <c r="E76" s="11">
        <v>494</v>
      </c>
      <c r="F76" s="11">
        <v>2767442.07</v>
      </c>
      <c r="G76" s="11">
        <v>396967.62</v>
      </c>
      <c r="H76" s="11">
        <v>294722.2</v>
      </c>
      <c r="I76" s="11">
        <v>0</v>
      </c>
      <c r="J76" s="11">
        <f t="shared" si="6"/>
        <v>3459131.89</v>
      </c>
      <c r="K76" s="1"/>
      <c r="L76" s="11">
        <v>-130769</v>
      </c>
      <c r="M76" s="11">
        <v>54612.329999999958</v>
      </c>
      <c r="N76" s="11">
        <v>2470</v>
      </c>
      <c r="O76" s="11">
        <v>0</v>
      </c>
      <c r="P76" s="11">
        <v>20121.919999999998</v>
      </c>
      <c r="Q76" s="11"/>
      <c r="R76" s="11"/>
      <c r="S76" s="11">
        <f t="shared" si="5"/>
        <v>-53564.750000000044</v>
      </c>
      <c r="T76" s="12">
        <f t="shared" si="7"/>
        <v>-1.5485026793817925E-2</v>
      </c>
    </row>
    <row r="77" spans="1:20" x14ac:dyDescent="0.25">
      <c r="A77" s="9">
        <v>24011</v>
      </c>
      <c r="B77" s="10" t="s">
        <v>31</v>
      </c>
      <c r="C77" s="10" t="s">
        <v>15</v>
      </c>
      <c r="D77" s="10" t="s">
        <v>16</v>
      </c>
      <c r="E77" s="11">
        <v>416</v>
      </c>
      <c r="F77" s="11">
        <v>1881993</v>
      </c>
      <c r="G77" s="11">
        <v>412434.37</v>
      </c>
      <c r="H77" s="11">
        <v>290388.60000000003</v>
      </c>
      <c r="I77" s="11">
        <v>0</v>
      </c>
      <c r="J77" s="11">
        <f t="shared" si="6"/>
        <v>2584815.9700000002</v>
      </c>
      <c r="K77" s="1"/>
      <c r="L77" s="11">
        <v>-91742</v>
      </c>
      <c r="M77" s="11">
        <v>55097.700000000012</v>
      </c>
      <c r="N77" s="11">
        <v>2080</v>
      </c>
      <c r="O77" s="11">
        <v>0</v>
      </c>
      <c r="P77" s="11">
        <v>975.56</v>
      </c>
      <c r="Q77" s="11"/>
      <c r="R77" s="11"/>
      <c r="S77" s="11">
        <f t="shared" si="5"/>
        <v>-33588.739999999991</v>
      </c>
      <c r="T77" s="12">
        <f t="shared" si="7"/>
        <v>-1.2994634972020847E-2</v>
      </c>
    </row>
    <row r="78" spans="1:20" x14ac:dyDescent="0.25">
      <c r="A78" s="9">
        <v>22651</v>
      </c>
      <c r="B78" s="10" t="s">
        <v>335</v>
      </c>
      <c r="C78" s="10" t="s">
        <v>15</v>
      </c>
      <c r="D78" s="10" t="s">
        <v>315</v>
      </c>
      <c r="E78" s="11">
        <v>402</v>
      </c>
      <c r="F78" s="11">
        <v>1832549.7</v>
      </c>
      <c r="G78" s="11">
        <v>118742.17</v>
      </c>
      <c r="H78" s="11">
        <v>0</v>
      </c>
      <c r="I78" s="11">
        <v>46052.2</v>
      </c>
      <c r="J78" s="11">
        <f t="shared" si="6"/>
        <v>1997344.0699999998</v>
      </c>
      <c r="K78" s="1"/>
      <c r="L78" s="11">
        <v>-86787</v>
      </c>
      <c r="M78" s="11">
        <v>0</v>
      </c>
      <c r="N78" s="11"/>
      <c r="O78" s="11">
        <v>22319.040000000001</v>
      </c>
      <c r="P78" s="11">
        <v>1205.56</v>
      </c>
      <c r="Q78" s="11"/>
      <c r="R78" s="11"/>
      <c r="S78" s="11">
        <f t="shared" si="5"/>
        <v>-63262.399999999994</v>
      </c>
      <c r="T78" s="12">
        <f t="shared" si="7"/>
        <v>-3.1673260982019988E-2</v>
      </c>
    </row>
    <row r="79" spans="1:20" x14ac:dyDescent="0.25">
      <c r="A79" s="9">
        <v>22461</v>
      </c>
      <c r="B79" s="10" t="s">
        <v>251</v>
      </c>
      <c r="C79" s="10" t="s">
        <v>15</v>
      </c>
      <c r="D79" s="10" t="s">
        <v>243</v>
      </c>
      <c r="E79" s="11">
        <v>592</v>
      </c>
      <c r="F79" s="11">
        <v>2564237.77</v>
      </c>
      <c r="G79" s="11">
        <v>522163.46</v>
      </c>
      <c r="H79" s="11">
        <v>385964.39999999991</v>
      </c>
      <c r="I79" s="11">
        <v>0</v>
      </c>
      <c r="J79" s="11">
        <f t="shared" si="6"/>
        <v>3472365.63</v>
      </c>
      <c r="K79" s="1"/>
      <c r="L79" s="11">
        <v>-124377</v>
      </c>
      <c r="M79" s="11">
        <v>71498.620000000112</v>
      </c>
      <c r="N79" s="11">
        <v>2960</v>
      </c>
      <c r="O79" s="11">
        <v>0</v>
      </c>
      <c r="P79" s="11">
        <v>5698.19</v>
      </c>
      <c r="Q79" s="11"/>
      <c r="R79" s="11"/>
      <c r="S79" s="11">
        <f t="shared" si="5"/>
        <v>-44220.189999999886</v>
      </c>
      <c r="T79" s="12">
        <f t="shared" si="7"/>
        <v>-1.2734888750756321E-2</v>
      </c>
    </row>
    <row r="80" spans="1:20" x14ac:dyDescent="0.25">
      <c r="A80" s="9">
        <v>26021</v>
      </c>
      <c r="B80" s="10" t="s">
        <v>209</v>
      </c>
      <c r="C80" s="10" t="s">
        <v>15</v>
      </c>
      <c r="D80" s="10" t="s">
        <v>187</v>
      </c>
      <c r="E80" s="11">
        <v>312</v>
      </c>
      <c r="F80" s="11">
        <v>1693707.81</v>
      </c>
      <c r="G80" s="11">
        <v>282849.57</v>
      </c>
      <c r="H80" s="11">
        <v>258006.00000000003</v>
      </c>
      <c r="I80" s="11">
        <v>0</v>
      </c>
      <c r="J80" s="11">
        <f t="shared" si="6"/>
        <v>2234563.3800000004</v>
      </c>
      <c r="K80" s="1"/>
      <c r="L80" s="11">
        <v>-68385</v>
      </c>
      <c r="M80" s="11">
        <v>49209.999999999971</v>
      </c>
      <c r="N80" s="11">
        <v>1560</v>
      </c>
      <c r="O80" s="11">
        <v>0</v>
      </c>
      <c r="P80" s="11">
        <v>6889.83</v>
      </c>
      <c r="Q80" s="11"/>
      <c r="R80" s="11"/>
      <c r="S80" s="11">
        <f t="shared" si="5"/>
        <v>-10725.170000000027</v>
      </c>
      <c r="T80" s="12">
        <f t="shared" si="7"/>
        <v>-4.7996714239539832E-3</v>
      </c>
    </row>
    <row r="81" spans="1:20" x14ac:dyDescent="0.25">
      <c r="A81" s="9">
        <v>22671</v>
      </c>
      <c r="B81" s="10" t="s">
        <v>37</v>
      </c>
      <c r="C81" s="10" t="s">
        <v>15</v>
      </c>
      <c r="D81" s="10" t="s">
        <v>16</v>
      </c>
      <c r="E81" s="11">
        <v>352</v>
      </c>
      <c r="F81" s="11">
        <v>1590304</v>
      </c>
      <c r="G81" s="11">
        <v>497773.55</v>
      </c>
      <c r="H81" s="11">
        <v>278447.40000000002</v>
      </c>
      <c r="I81" s="11">
        <v>0</v>
      </c>
      <c r="J81" s="11">
        <f t="shared" si="6"/>
        <v>2366524.9500000002</v>
      </c>
      <c r="K81" s="1"/>
      <c r="L81" s="11">
        <v>-77523</v>
      </c>
      <c r="M81" s="11">
        <v>54400.089999999967</v>
      </c>
      <c r="N81" s="11">
        <v>1760</v>
      </c>
      <c r="O81" s="11">
        <v>0</v>
      </c>
      <c r="P81" s="11">
        <v>689.72</v>
      </c>
      <c r="Q81" s="11"/>
      <c r="R81" s="11"/>
      <c r="S81" s="11">
        <f t="shared" si="5"/>
        <v>-20673.190000000031</v>
      </c>
      <c r="T81" s="12">
        <f t="shared" si="7"/>
        <v>-8.7356737988331917E-3</v>
      </c>
    </row>
    <row r="82" spans="1:20" x14ac:dyDescent="0.25">
      <c r="A82" s="9">
        <v>22681</v>
      </c>
      <c r="B82" s="10" t="s">
        <v>122</v>
      </c>
      <c r="C82" s="10" t="s">
        <v>15</v>
      </c>
      <c r="D82" s="10" t="s">
        <v>104</v>
      </c>
      <c r="E82" s="11">
        <v>472</v>
      </c>
      <c r="F82" s="11">
        <v>2108693</v>
      </c>
      <c r="G82" s="11">
        <v>351413.28</v>
      </c>
      <c r="H82" s="11">
        <v>216627.59999999998</v>
      </c>
      <c r="I82" s="11">
        <v>0</v>
      </c>
      <c r="J82" s="11">
        <f t="shared" si="6"/>
        <v>2676733.8800000004</v>
      </c>
      <c r="K82" s="1"/>
      <c r="L82" s="11">
        <v>-102793</v>
      </c>
      <c r="M82" s="11">
        <v>42272.000000000029</v>
      </c>
      <c r="N82" s="11">
        <v>2360</v>
      </c>
      <c r="O82" s="11">
        <v>0</v>
      </c>
      <c r="P82" s="11">
        <v>6735.03</v>
      </c>
      <c r="Q82" s="11"/>
      <c r="R82" s="11"/>
      <c r="S82" s="11">
        <f t="shared" si="5"/>
        <v>-51425.969999999972</v>
      </c>
      <c r="T82" s="12">
        <f t="shared" si="7"/>
        <v>-1.9212208723565737E-2</v>
      </c>
    </row>
    <row r="83" spans="1:20" x14ac:dyDescent="0.25">
      <c r="A83" s="9">
        <v>22701</v>
      </c>
      <c r="B83" s="10" t="s">
        <v>180</v>
      </c>
      <c r="C83" s="10" t="s">
        <v>15</v>
      </c>
      <c r="D83" s="10" t="s">
        <v>152</v>
      </c>
      <c r="E83" s="11">
        <v>392</v>
      </c>
      <c r="F83" s="11">
        <v>1804303.77</v>
      </c>
      <c r="G83" s="11">
        <v>391576.93</v>
      </c>
      <c r="H83" s="11">
        <v>235573.80000000002</v>
      </c>
      <c r="I83" s="11">
        <v>0</v>
      </c>
      <c r="J83" s="11">
        <f t="shared" si="6"/>
        <v>2431454.5</v>
      </c>
      <c r="K83" s="1"/>
      <c r="L83" s="11">
        <v>-84415</v>
      </c>
      <c r="M83" s="11">
        <v>44860.84</v>
      </c>
      <c r="N83" s="11">
        <v>1960</v>
      </c>
      <c r="O83" s="11">
        <v>0</v>
      </c>
      <c r="P83" s="11">
        <v>15790.67</v>
      </c>
      <c r="Q83" s="11"/>
      <c r="R83" s="11"/>
      <c r="S83" s="11">
        <f t="shared" si="5"/>
        <v>-21803.490000000005</v>
      </c>
      <c r="T83" s="12">
        <f t="shared" si="7"/>
        <v>-8.967262188126492E-3</v>
      </c>
    </row>
    <row r="84" spans="1:20" x14ac:dyDescent="0.25">
      <c r="A84" s="9">
        <v>25151</v>
      </c>
      <c r="B84" s="10" t="s">
        <v>52</v>
      </c>
      <c r="C84" s="10" t="s">
        <v>15</v>
      </c>
      <c r="D84" s="10" t="s">
        <v>44</v>
      </c>
      <c r="E84" s="11">
        <v>908</v>
      </c>
      <c r="F84" s="11">
        <v>4217116.62</v>
      </c>
      <c r="G84" s="11">
        <v>882725.58</v>
      </c>
      <c r="H84" s="11">
        <v>588542.39999999991</v>
      </c>
      <c r="I84" s="11">
        <v>0</v>
      </c>
      <c r="J84" s="11">
        <f t="shared" si="6"/>
        <v>5688384.5999999996</v>
      </c>
      <c r="K84" s="1"/>
      <c r="L84" s="11">
        <v>-198446</v>
      </c>
      <c r="M84" s="11">
        <v>109025.52000000014</v>
      </c>
      <c r="N84" s="11">
        <v>4540</v>
      </c>
      <c r="O84" s="11">
        <v>0</v>
      </c>
      <c r="P84" s="11">
        <v>5844.49</v>
      </c>
      <c r="Q84" s="11"/>
      <c r="R84" s="11"/>
      <c r="S84" s="11">
        <f t="shared" si="5"/>
        <v>-79035.98999999986</v>
      </c>
      <c r="T84" s="12">
        <f t="shared" si="7"/>
        <v>-1.3894276768838709E-2</v>
      </c>
    </row>
    <row r="85" spans="1:20" x14ac:dyDescent="0.25">
      <c r="A85" s="9">
        <v>45211</v>
      </c>
      <c r="B85" s="10" t="s">
        <v>23</v>
      </c>
      <c r="C85" s="10" t="s">
        <v>15</v>
      </c>
      <c r="D85" s="10" t="s">
        <v>16</v>
      </c>
      <c r="E85" s="11">
        <v>532</v>
      </c>
      <c r="F85" s="11">
        <v>2515567.38</v>
      </c>
      <c r="G85" s="11">
        <v>369359.92</v>
      </c>
      <c r="H85" s="11">
        <v>185350.00000000003</v>
      </c>
      <c r="I85" s="11">
        <v>0</v>
      </c>
      <c r="J85" s="11">
        <f t="shared" si="6"/>
        <v>3070277.3</v>
      </c>
      <c r="K85" s="1"/>
      <c r="L85" s="11">
        <v>-117233</v>
      </c>
      <c r="M85" s="11">
        <v>34432.499999999971</v>
      </c>
      <c r="N85" s="11">
        <v>2660</v>
      </c>
      <c r="O85" s="11">
        <v>0</v>
      </c>
      <c r="P85" s="11">
        <v>38758.69</v>
      </c>
      <c r="Q85" s="11"/>
      <c r="R85" s="11"/>
      <c r="S85" s="11">
        <f t="shared" si="5"/>
        <v>-41381.810000000027</v>
      </c>
      <c r="T85" s="12">
        <f t="shared" si="7"/>
        <v>-1.3478199509861871E-2</v>
      </c>
    </row>
    <row r="86" spans="1:20" x14ac:dyDescent="0.25">
      <c r="A86" s="9">
        <v>46481</v>
      </c>
      <c r="B86" s="10" t="s">
        <v>446</v>
      </c>
      <c r="C86" s="10" t="s">
        <v>444</v>
      </c>
      <c r="D86" s="10" t="s">
        <v>16</v>
      </c>
      <c r="E86" s="11">
        <v>543</v>
      </c>
      <c r="F86" s="11">
        <v>2946135.94</v>
      </c>
      <c r="G86" s="11">
        <v>470859.66</v>
      </c>
      <c r="H86" s="11">
        <v>241786.80000000002</v>
      </c>
      <c r="I86" s="11">
        <v>0</v>
      </c>
      <c r="J86" s="11">
        <f t="shared" si="6"/>
        <v>3658782.4</v>
      </c>
      <c r="K86" s="1"/>
      <c r="L86" s="11">
        <v>-141861</v>
      </c>
      <c r="M86" s="11">
        <v>44860.559999999969</v>
      </c>
      <c r="N86" s="11">
        <v>2715</v>
      </c>
      <c r="O86" s="11">
        <v>0</v>
      </c>
      <c r="P86" s="11">
        <v>12840.68</v>
      </c>
      <c r="Q86" s="11"/>
      <c r="R86" s="11"/>
      <c r="S86" s="11">
        <f t="shared" si="5"/>
        <v>-81444.760000000038</v>
      </c>
      <c r="T86" s="12">
        <f t="shared" si="7"/>
        <v>-2.2260072093929401E-2</v>
      </c>
    </row>
    <row r="87" spans="1:20" x14ac:dyDescent="0.25">
      <c r="A87" s="9">
        <v>47091</v>
      </c>
      <c r="B87" s="10" t="s">
        <v>512</v>
      </c>
      <c r="C87" s="10" t="s">
        <v>444</v>
      </c>
      <c r="D87" s="10" t="s">
        <v>315</v>
      </c>
      <c r="E87" s="11">
        <v>717</v>
      </c>
      <c r="F87" s="11">
        <v>3846576.6</v>
      </c>
      <c r="G87" s="11">
        <v>321083.64</v>
      </c>
      <c r="H87" s="11">
        <v>0</v>
      </c>
      <c r="I87" s="11">
        <v>0</v>
      </c>
      <c r="J87" s="11">
        <f t="shared" si="6"/>
        <v>4167660.24</v>
      </c>
      <c r="K87" s="1"/>
      <c r="L87" s="11">
        <v>-182700</v>
      </c>
      <c r="M87" s="11">
        <v>0</v>
      </c>
      <c r="N87" s="11"/>
      <c r="O87" s="11">
        <v>39807.840000000004</v>
      </c>
      <c r="P87" s="11">
        <v>86410.85</v>
      </c>
      <c r="Q87" s="11"/>
      <c r="R87" s="11"/>
      <c r="S87" s="11">
        <f t="shared" si="5"/>
        <v>-56481.31</v>
      </c>
      <c r="T87" s="12">
        <f t="shared" si="7"/>
        <v>-1.3552282755179678E-2</v>
      </c>
    </row>
    <row r="88" spans="1:20" x14ac:dyDescent="0.25">
      <c r="A88" s="9">
        <v>70070</v>
      </c>
      <c r="B88" s="10" t="s">
        <v>461</v>
      </c>
      <c r="C88" s="10" t="s">
        <v>444</v>
      </c>
      <c r="D88" s="10" t="s">
        <v>457</v>
      </c>
      <c r="E88" s="11">
        <v>326</v>
      </c>
      <c r="F88" s="11">
        <v>1833535.97</v>
      </c>
      <c r="G88" s="11">
        <v>266898.8</v>
      </c>
      <c r="H88" s="11">
        <v>195801.60000000001</v>
      </c>
      <c r="I88" s="11">
        <v>0</v>
      </c>
      <c r="J88" s="11">
        <f t="shared" si="6"/>
        <v>2296236.37</v>
      </c>
      <c r="K88" s="1"/>
      <c r="L88" s="11">
        <v>-85870</v>
      </c>
      <c r="M88" s="11">
        <v>36282.239999999991</v>
      </c>
      <c r="N88" s="11">
        <v>1630</v>
      </c>
      <c r="O88" s="11">
        <v>0</v>
      </c>
      <c r="P88" s="11">
        <v>39890.639999999999</v>
      </c>
      <c r="Q88" s="11"/>
      <c r="R88" s="11"/>
      <c r="S88" s="11">
        <f t="shared" si="5"/>
        <v>-8067.1200000000099</v>
      </c>
      <c r="T88" s="12">
        <f t="shared" si="7"/>
        <v>-3.5131923287148393E-3</v>
      </c>
    </row>
    <row r="89" spans="1:20" x14ac:dyDescent="0.25">
      <c r="A89" s="9">
        <v>53011</v>
      </c>
      <c r="B89" s="10" t="s">
        <v>526</v>
      </c>
      <c r="C89" s="10" t="s">
        <v>444</v>
      </c>
      <c r="D89" s="10" t="s">
        <v>440</v>
      </c>
      <c r="E89" s="11">
        <v>967</v>
      </c>
      <c r="F89" s="11">
        <v>4925914</v>
      </c>
      <c r="G89" s="11">
        <v>729982.26</v>
      </c>
      <c r="H89" s="11">
        <v>611198</v>
      </c>
      <c r="I89" s="11">
        <v>0</v>
      </c>
      <c r="J89" s="11">
        <f t="shared" si="6"/>
        <v>6267094.2599999998</v>
      </c>
      <c r="K89" s="1"/>
      <c r="L89" s="11">
        <v>-240124</v>
      </c>
      <c r="M89" s="11">
        <v>113238.64000000001</v>
      </c>
      <c r="N89" s="11">
        <v>4835</v>
      </c>
      <c r="O89" s="11">
        <v>0</v>
      </c>
      <c r="P89" s="11">
        <v>29303.62</v>
      </c>
      <c r="Q89" s="11"/>
      <c r="R89" s="11"/>
      <c r="S89" s="11">
        <f t="shared" si="5"/>
        <v>-92746.739999999991</v>
      </c>
      <c r="T89" s="12">
        <f t="shared" si="7"/>
        <v>-1.4799001922144377E-2</v>
      </c>
    </row>
    <row r="90" spans="1:20" x14ac:dyDescent="0.25">
      <c r="A90" s="9">
        <v>22721</v>
      </c>
      <c r="B90" s="10" t="s">
        <v>196</v>
      </c>
      <c r="C90" s="10" t="s">
        <v>15</v>
      </c>
      <c r="D90" s="10" t="s">
        <v>187</v>
      </c>
      <c r="E90" s="11">
        <v>477</v>
      </c>
      <c r="F90" s="11">
        <v>2020743.11</v>
      </c>
      <c r="G90" s="11">
        <v>386115.84000000003</v>
      </c>
      <c r="H90" s="11">
        <v>309389.60000000003</v>
      </c>
      <c r="I90" s="11">
        <v>0</v>
      </c>
      <c r="J90" s="11">
        <f t="shared" si="6"/>
        <v>2716248.5500000003</v>
      </c>
      <c r="K90" s="1"/>
      <c r="L90" s="11">
        <v>-97260</v>
      </c>
      <c r="M90" s="11">
        <v>57305.519999999902</v>
      </c>
      <c r="N90" s="11">
        <v>2385</v>
      </c>
      <c r="O90" s="11">
        <v>0</v>
      </c>
      <c r="P90" s="11"/>
      <c r="Q90" s="11"/>
      <c r="R90" s="11"/>
      <c r="S90" s="11">
        <f t="shared" si="5"/>
        <v>-37569.480000000098</v>
      </c>
      <c r="T90" s="12">
        <f t="shared" si="7"/>
        <v>-1.3831385202212108E-2</v>
      </c>
    </row>
    <row r="91" spans="1:20" x14ac:dyDescent="0.25">
      <c r="A91" s="9">
        <v>30031</v>
      </c>
      <c r="B91" s="10" t="s">
        <v>290</v>
      </c>
      <c r="C91" s="10" t="s">
        <v>15</v>
      </c>
      <c r="D91" s="10" t="s">
        <v>267</v>
      </c>
      <c r="E91" s="11">
        <v>377</v>
      </c>
      <c r="F91" s="11">
        <v>1488555</v>
      </c>
      <c r="G91" s="11">
        <v>353712.76</v>
      </c>
      <c r="H91" s="11">
        <v>219251.99999999994</v>
      </c>
      <c r="I91" s="11">
        <v>0</v>
      </c>
      <c r="J91" s="11">
        <f t="shared" si="6"/>
        <v>2061519.76</v>
      </c>
      <c r="K91" s="1"/>
      <c r="L91" s="11">
        <v>-59712</v>
      </c>
      <c r="M91" s="11">
        <v>40634</v>
      </c>
      <c r="N91" s="11">
        <v>1885</v>
      </c>
      <c r="O91" s="11">
        <v>0</v>
      </c>
      <c r="P91" s="11">
        <v>31063.03</v>
      </c>
      <c r="Q91" s="11"/>
      <c r="R91" s="11"/>
      <c r="S91" s="11">
        <f t="shared" si="5"/>
        <v>13870.029999999999</v>
      </c>
      <c r="T91" s="12">
        <f t="shared" si="7"/>
        <v>6.7280606614219399E-3</v>
      </c>
    </row>
    <row r="92" spans="1:20" x14ac:dyDescent="0.25">
      <c r="A92" s="9">
        <v>31301</v>
      </c>
      <c r="B92" s="10" t="s">
        <v>336</v>
      </c>
      <c r="C92" s="10" t="s">
        <v>15</v>
      </c>
      <c r="D92" s="10" t="s">
        <v>315</v>
      </c>
      <c r="E92" s="11">
        <v>421</v>
      </c>
      <c r="F92" s="11">
        <v>1962975.31</v>
      </c>
      <c r="G92" s="11">
        <v>384076.07</v>
      </c>
      <c r="H92" s="11">
        <v>341655.79999999993</v>
      </c>
      <c r="I92" s="11">
        <v>0</v>
      </c>
      <c r="J92" s="11">
        <f t="shared" si="6"/>
        <v>2688707.1799999997</v>
      </c>
      <c r="K92" s="1"/>
      <c r="L92" s="11">
        <v>-85215</v>
      </c>
      <c r="M92" s="11">
        <v>63250.540000000037</v>
      </c>
      <c r="N92" s="11">
        <v>2105</v>
      </c>
      <c r="O92" s="11">
        <v>0</v>
      </c>
      <c r="P92" s="11">
        <v>6991.38</v>
      </c>
      <c r="Q92" s="11"/>
      <c r="R92" s="11"/>
      <c r="S92" s="11">
        <f t="shared" si="5"/>
        <v>-12868.079999999958</v>
      </c>
      <c r="T92" s="12">
        <f t="shared" si="7"/>
        <v>-4.7859730117580006E-3</v>
      </c>
    </row>
    <row r="93" spans="1:20" x14ac:dyDescent="0.25">
      <c r="A93" s="9">
        <v>22191</v>
      </c>
      <c r="B93" s="10" t="s">
        <v>150</v>
      </c>
      <c r="C93" s="10" t="s">
        <v>15</v>
      </c>
      <c r="D93" s="10" t="s">
        <v>131</v>
      </c>
      <c r="E93" s="11">
        <v>237</v>
      </c>
      <c r="F93" s="11">
        <v>1119606.56</v>
      </c>
      <c r="G93" s="11">
        <v>229382.89</v>
      </c>
      <c r="H93" s="11">
        <v>135633.40000000002</v>
      </c>
      <c r="I93" s="11">
        <v>0</v>
      </c>
      <c r="J93" s="11">
        <f t="shared" si="6"/>
        <v>1484622.85</v>
      </c>
      <c r="K93" s="1"/>
      <c r="L93" s="11">
        <v>-51813</v>
      </c>
      <c r="M93" s="11">
        <v>29968.089999999967</v>
      </c>
      <c r="N93" s="11">
        <v>1185</v>
      </c>
      <c r="O93" s="11">
        <v>0</v>
      </c>
      <c r="P93" s="11">
        <v>5378.83</v>
      </c>
      <c r="Q93" s="11"/>
      <c r="R93" s="11"/>
      <c r="S93" s="11">
        <f t="shared" si="5"/>
        <v>-15281.080000000031</v>
      </c>
      <c r="T93" s="12">
        <f t="shared" si="7"/>
        <v>-1.0292903682575025E-2</v>
      </c>
    </row>
    <row r="94" spans="1:20" x14ac:dyDescent="0.25">
      <c r="A94" s="9">
        <v>41051</v>
      </c>
      <c r="B94" s="10" t="s">
        <v>478</v>
      </c>
      <c r="C94" s="10" t="s">
        <v>444</v>
      </c>
      <c r="D94" s="10" t="s">
        <v>131</v>
      </c>
      <c r="E94" s="11">
        <v>518</v>
      </c>
      <c r="F94" s="11">
        <v>2814821</v>
      </c>
      <c r="G94" s="11">
        <v>499348.34</v>
      </c>
      <c r="H94" s="11">
        <v>341183.99999999994</v>
      </c>
      <c r="I94" s="11">
        <v>0</v>
      </c>
      <c r="J94" s="11">
        <f t="shared" si="6"/>
        <v>3655353.34</v>
      </c>
      <c r="K94" s="1"/>
      <c r="L94" s="11">
        <v>-133874</v>
      </c>
      <c r="M94" s="11">
        <v>63203.20000000007</v>
      </c>
      <c r="N94" s="11">
        <v>2590</v>
      </c>
      <c r="O94" s="11">
        <v>0</v>
      </c>
      <c r="P94" s="11">
        <v>14654.81</v>
      </c>
      <c r="Q94" s="11"/>
      <c r="R94" s="11"/>
      <c r="S94" s="11">
        <f t="shared" si="5"/>
        <v>-53425.989999999932</v>
      </c>
      <c r="T94" s="12">
        <f t="shared" si="7"/>
        <v>-1.4615820970128139E-2</v>
      </c>
    </row>
    <row r="95" spans="1:20" x14ac:dyDescent="0.25">
      <c r="A95" s="9">
        <v>22731</v>
      </c>
      <c r="B95" s="10" t="s">
        <v>413</v>
      </c>
      <c r="C95" s="10" t="s">
        <v>15</v>
      </c>
      <c r="D95" s="10" t="s">
        <v>408</v>
      </c>
      <c r="E95" s="11">
        <v>528</v>
      </c>
      <c r="F95" s="11">
        <v>2671143.2400000002</v>
      </c>
      <c r="G95" s="11">
        <v>429593.76</v>
      </c>
      <c r="H95" s="11">
        <v>355144.4</v>
      </c>
      <c r="I95" s="11">
        <v>0</v>
      </c>
      <c r="J95" s="11">
        <f t="shared" si="6"/>
        <v>3455881.4</v>
      </c>
      <c r="K95" s="1"/>
      <c r="L95" s="11">
        <v>-115900</v>
      </c>
      <c r="M95" s="11">
        <v>65780.279999999912</v>
      </c>
      <c r="N95" s="11">
        <v>2640</v>
      </c>
      <c r="O95" s="11">
        <v>0</v>
      </c>
      <c r="P95" s="11"/>
      <c r="Q95" s="11"/>
      <c r="R95" s="11"/>
      <c r="S95" s="11">
        <f t="shared" ref="S95:S155" si="8">L95+SUM(M95:R95)</f>
        <v>-47479.720000000088</v>
      </c>
      <c r="T95" s="12">
        <f t="shared" si="7"/>
        <v>-1.3738816384150246E-2</v>
      </c>
    </row>
    <row r="96" spans="1:20" x14ac:dyDescent="0.25">
      <c r="A96" s="9">
        <v>51091</v>
      </c>
      <c r="B96" s="10" t="s">
        <v>528</v>
      </c>
      <c r="C96" s="10" t="s">
        <v>444</v>
      </c>
      <c r="D96" s="10" t="s">
        <v>440</v>
      </c>
      <c r="E96" s="11">
        <v>758</v>
      </c>
      <c r="F96" s="11">
        <v>3976005</v>
      </c>
      <c r="G96" s="11">
        <v>788820.02</v>
      </c>
      <c r="H96" s="11">
        <v>477694</v>
      </c>
      <c r="I96" s="11">
        <v>0</v>
      </c>
      <c r="J96" s="11">
        <f t="shared" ref="J96:J156" si="9">SUM(F96:I96)</f>
        <v>5242519.0199999996</v>
      </c>
      <c r="K96" s="1"/>
      <c r="L96" s="11">
        <v>-193819</v>
      </c>
      <c r="M96" s="11">
        <v>88503.920000000042</v>
      </c>
      <c r="N96" s="11">
        <v>3790</v>
      </c>
      <c r="O96" s="11">
        <v>0</v>
      </c>
      <c r="P96" s="11">
        <v>20175.080000000002</v>
      </c>
      <c r="Q96" s="11"/>
      <c r="R96" s="11"/>
      <c r="S96" s="11">
        <f t="shared" si="8"/>
        <v>-81349.999999999956</v>
      </c>
      <c r="T96" s="12">
        <f t="shared" ref="T96:T156" si="10">S96/J96</f>
        <v>-1.5517349520269353E-2</v>
      </c>
    </row>
    <row r="97" spans="1:20" x14ac:dyDescent="0.25">
      <c r="A97" s="9">
        <v>22741</v>
      </c>
      <c r="B97" s="10" t="s">
        <v>90</v>
      </c>
      <c r="C97" s="10" t="s">
        <v>15</v>
      </c>
      <c r="D97" s="10" t="s">
        <v>66</v>
      </c>
      <c r="E97" s="11">
        <v>605</v>
      </c>
      <c r="F97" s="11">
        <v>2586377</v>
      </c>
      <c r="G97" s="11">
        <v>532937.97</v>
      </c>
      <c r="H97" s="11">
        <v>327062.40000000008</v>
      </c>
      <c r="I97" s="11">
        <v>0</v>
      </c>
      <c r="J97" s="11">
        <f t="shared" si="9"/>
        <v>3446377.3699999996</v>
      </c>
      <c r="K97" s="1"/>
      <c r="L97" s="11">
        <v>-126078</v>
      </c>
      <c r="M97" s="11">
        <v>65239.799999999988</v>
      </c>
      <c r="N97" s="11">
        <v>3025</v>
      </c>
      <c r="O97" s="11">
        <v>0</v>
      </c>
      <c r="P97" s="11">
        <v>10744.4</v>
      </c>
      <c r="Q97" s="11"/>
      <c r="R97" s="11"/>
      <c r="S97" s="11">
        <f t="shared" si="8"/>
        <v>-47068.800000000017</v>
      </c>
      <c r="T97" s="12">
        <f t="shared" si="10"/>
        <v>-1.3657471294270952E-2</v>
      </c>
    </row>
    <row r="98" spans="1:20" x14ac:dyDescent="0.25">
      <c r="A98" s="9">
        <v>22751</v>
      </c>
      <c r="B98" s="10" t="s">
        <v>105</v>
      </c>
      <c r="C98" s="10" t="s">
        <v>15</v>
      </c>
      <c r="D98" s="10" t="s">
        <v>104</v>
      </c>
      <c r="E98" s="11">
        <v>1052</v>
      </c>
      <c r="F98" s="11">
        <v>4819772</v>
      </c>
      <c r="G98" s="11">
        <v>821448.23</v>
      </c>
      <c r="H98" s="11">
        <v>582093.20000000007</v>
      </c>
      <c r="I98" s="11">
        <v>0</v>
      </c>
      <c r="J98" s="11">
        <f t="shared" si="9"/>
        <v>6223313.4300000006</v>
      </c>
      <c r="K98" s="1"/>
      <c r="L98" s="11">
        <v>-232391</v>
      </c>
      <c r="M98" s="11">
        <v>107897.14000000001</v>
      </c>
      <c r="N98" s="11">
        <v>5260</v>
      </c>
      <c r="O98" s="11">
        <v>0</v>
      </c>
      <c r="P98" s="11">
        <v>30554.31</v>
      </c>
      <c r="Q98" s="11"/>
      <c r="R98" s="11"/>
      <c r="S98" s="11">
        <f t="shared" si="8"/>
        <v>-88679.549999999988</v>
      </c>
      <c r="T98" s="12">
        <f t="shared" si="10"/>
        <v>-1.4249571550183032E-2</v>
      </c>
    </row>
    <row r="99" spans="1:20" x14ac:dyDescent="0.25">
      <c r="A99" s="9">
        <v>22761</v>
      </c>
      <c r="B99" s="10" t="s">
        <v>331</v>
      </c>
      <c r="C99" s="10" t="s">
        <v>15</v>
      </c>
      <c r="D99" s="10" t="s">
        <v>315</v>
      </c>
      <c r="E99" s="11">
        <v>530</v>
      </c>
      <c r="F99" s="11">
        <v>2419346.85</v>
      </c>
      <c r="G99" s="11">
        <v>296845.36</v>
      </c>
      <c r="H99" s="11">
        <v>0</v>
      </c>
      <c r="I99" s="11">
        <v>67502.83</v>
      </c>
      <c r="J99" s="11">
        <f t="shared" si="9"/>
        <v>2783695.04</v>
      </c>
      <c r="K99" s="1"/>
      <c r="L99" s="11">
        <v>-113607</v>
      </c>
      <c r="M99" s="11">
        <v>0</v>
      </c>
      <c r="N99" s="11"/>
      <c r="O99" s="11">
        <v>29425.600000000002</v>
      </c>
      <c r="P99" s="11">
        <v>15198.88</v>
      </c>
      <c r="Q99" s="11"/>
      <c r="R99" s="11"/>
      <c r="S99" s="11">
        <f t="shared" si="8"/>
        <v>-68982.51999999999</v>
      </c>
      <c r="T99" s="12">
        <f t="shared" si="10"/>
        <v>-2.4780918530501097E-2</v>
      </c>
    </row>
    <row r="100" spans="1:20" x14ac:dyDescent="0.25">
      <c r="A100" s="9">
        <v>26751</v>
      </c>
      <c r="B100" s="10" t="s">
        <v>430</v>
      </c>
      <c r="C100" s="10" t="s">
        <v>15</v>
      </c>
      <c r="D100" s="10" t="s">
        <v>408</v>
      </c>
      <c r="E100" s="11">
        <v>227</v>
      </c>
      <c r="F100" s="11">
        <v>1073231.06</v>
      </c>
      <c r="G100" s="11">
        <v>208193.4</v>
      </c>
      <c r="H100" s="11">
        <v>116802.00000000003</v>
      </c>
      <c r="I100" s="11">
        <v>0</v>
      </c>
      <c r="J100" s="11">
        <f t="shared" si="9"/>
        <v>1398226.46</v>
      </c>
      <c r="K100" s="1"/>
      <c r="L100" s="11">
        <v>-50121</v>
      </c>
      <c r="M100" s="11">
        <v>21658.140000000014</v>
      </c>
      <c r="N100" s="11">
        <v>1135</v>
      </c>
      <c r="O100" s="11">
        <v>0</v>
      </c>
      <c r="P100" s="11">
        <v>435.1</v>
      </c>
      <c r="Q100" s="11"/>
      <c r="R100" s="11"/>
      <c r="S100" s="11">
        <f t="shared" si="8"/>
        <v>-26892.759999999987</v>
      </c>
      <c r="T100" s="12">
        <f t="shared" si="10"/>
        <v>-1.9233479532349853E-2</v>
      </c>
    </row>
    <row r="101" spans="1:20" x14ac:dyDescent="0.25">
      <c r="A101" s="9">
        <v>22771</v>
      </c>
      <c r="B101" s="10" t="s">
        <v>383</v>
      </c>
      <c r="C101" s="10" t="s">
        <v>15</v>
      </c>
      <c r="D101" s="10" t="s">
        <v>376</v>
      </c>
      <c r="E101" s="11">
        <v>448</v>
      </c>
      <c r="F101" s="11">
        <v>2006248</v>
      </c>
      <c r="G101" s="11">
        <v>390963.44</v>
      </c>
      <c r="H101" s="11">
        <v>325974.60000000003</v>
      </c>
      <c r="I101" s="11">
        <v>0</v>
      </c>
      <c r="J101" s="11">
        <f t="shared" si="9"/>
        <v>2723186.04</v>
      </c>
      <c r="K101" s="1"/>
      <c r="L101" s="11">
        <v>-97799</v>
      </c>
      <c r="M101" s="11">
        <v>61707.959999999905</v>
      </c>
      <c r="N101" s="11">
        <v>2240</v>
      </c>
      <c r="O101" s="11">
        <v>0</v>
      </c>
      <c r="P101" s="11">
        <v>8005.9</v>
      </c>
      <c r="Q101" s="11"/>
      <c r="R101" s="11"/>
      <c r="S101" s="11">
        <f t="shared" si="8"/>
        <v>-25845.140000000101</v>
      </c>
      <c r="T101" s="12">
        <f t="shared" si="10"/>
        <v>-9.490772800818302E-3</v>
      </c>
    </row>
    <row r="102" spans="1:20" x14ac:dyDescent="0.25">
      <c r="A102" s="9">
        <v>49131</v>
      </c>
      <c r="B102" s="10" t="s">
        <v>448</v>
      </c>
      <c r="C102" s="10" t="s">
        <v>444</v>
      </c>
      <c r="D102" s="10" t="s">
        <v>16</v>
      </c>
      <c r="E102" s="11">
        <v>370</v>
      </c>
      <c r="F102" s="11">
        <v>1949353.6</v>
      </c>
      <c r="G102" s="11">
        <v>446090.51</v>
      </c>
      <c r="H102" s="11">
        <v>249222.40000000002</v>
      </c>
      <c r="I102" s="11">
        <v>0</v>
      </c>
      <c r="J102" s="11">
        <f t="shared" si="9"/>
        <v>2644666.5100000002</v>
      </c>
      <c r="K102" s="1"/>
      <c r="L102" s="11">
        <v>-94760</v>
      </c>
      <c r="M102" s="11">
        <v>46155.200000000012</v>
      </c>
      <c r="N102" s="11">
        <v>1850</v>
      </c>
      <c r="O102" s="11">
        <v>0</v>
      </c>
      <c r="P102" s="11"/>
      <c r="Q102" s="11"/>
      <c r="R102" s="11"/>
      <c r="S102" s="11">
        <f t="shared" si="8"/>
        <v>-46754.799999999988</v>
      </c>
      <c r="T102" s="12">
        <f t="shared" si="10"/>
        <v>-1.7678901979970241E-2</v>
      </c>
    </row>
    <row r="103" spans="1:20" x14ac:dyDescent="0.25">
      <c r="A103" s="9">
        <v>20071</v>
      </c>
      <c r="B103" s="10" t="s">
        <v>271</v>
      </c>
      <c r="C103" s="10" t="s">
        <v>15</v>
      </c>
      <c r="D103" s="10" t="s">
        <v>267</v>
      </c>
      <c r="E103" s="11">
        <v>1096</v>
      </c>
      <c r="F103" s="11">
        <v>4941902</v>
      </c>
      <c r="G103" s="11">
        <v>968875.21</v>
      </c>
      <c r="H103" s="11">
        <v>709022.99999999988</v>
      </c>
      <c r="I103" s="11">
        <v>0</v>
      </c>
      <c r="J103" s="11">
        <f t="shared" si="9"/>
        <v>6619800.21</v>
      </c>
      <c r="K103" s="1"/>
      <c r="L103" s="11">
        <v>-240904</v>
      </c>
      <c r="M103" s="11">
        <v>133871.57000000018</v>
      </c>
      <c r="N103" s="11">
        <v>5480</v>
      </c>
      <c r="O103" s="11">
        <v>0</v>
      </c>
      <c r="P103" s="11">
        <v>19223</v>
      </c>
      <c r="Q103" s="11"/>
      <c r="R103" s="11"/>
      <c r="S103" s="11">
        <f t="shared" si="8"/>
        <v>-82329.429999999818</v>
      </c>
      <c r="T103" s="12">
        <f t="shared" si="10"/>
        <v>-1.2436845129499734E-2</v>
      </c>
    </row>
    <row r="104" spans="1:20" x14ac:dyDescent="0.25">
      <c r="A104" s="9">
        <v>22791</v>
      </c>
      <c r="B104" s="10" t="s">
        <v>214</v>
      </c>
      <c r="C104" s="10" t="s">
        <v>15</v>
      </c>
      <c r="D104" s="10" t="s">
        <v>187</v>
      </c>
      <c r="E104" s="11">
        <v>254</v>
      </c>
      <c r="F104" s="11">
        <v>1189865.73</v>
      </c>
      <c r="G104" s="11">
        <v>183701.91</v>
      </c>
      <c r="H104" s="11">
        <v>102186</v>
      </c>
      <c r="I104" s="11">
        <v>0</v>
      </c>
      <c r="J104" s="11">
        <f t="shared" si="9"/>
        <v>1475753.64</v>
      </c>
      <c r="K104" s="1"/>
      <c r="L104" s="11">
        <v>-55944</v>
      </c>
      <c r="M104" s="11">
        <v>18968.039999999994</v>
      </c>
      <c r="N104" s="11">
        <v>1270</v>
      </c>
      <c r="O104" s="11">
        <v>0</v>
      </c>
      <c r="P104" s="11">
        <v>16140.12</v>
      </c>
      <c r="Q104" s="11"/>
      <c r="R104" s="11"/>
      <c r="S104" s="11">
        <f t="shared" si="8"/>
        <v>-19565.840000000004</v>
      </c>
      <c r="T104" s="12">
        <f t="shared" si="10"/>
        <v>-1.3258202093948422E-2</v>
      </c>
    </row>
    <row r="105" spans="1:20" x14ac:dyDescent="0.25">
      <c r="A105" s="9">
        <v>22801</v>
      </c>
      <c r="B105" s="10" t="s">
        <v>353</v>
      </c>
      <c r="C105" s="10" t="s">
        <v>15</v>
      </c>
      <c r="D105" s="10" t="s">
        <v>12</v>
      </c>
      <c r="E105" s="11">
        <v>377</v>
      </c>
      <c r="F105" s="11">
        <v>1852411.01</v>
      </c>
      <c r="G105" s="11">
        <v>304345.44</v>
      </c>
      <c r="H105" s="11">
        <v>274863.60000000003</v>
      </c>
      <c r="I105" s="11">
        <v>0</v>
      </c>
      <c r="J105" s="11">
        <f t="shared" si="9"/>
        <v>2431620.0500000003</v>
      </c>
      <c r="K105" s="1"/>
      <c r="L105" s="11">
        <v>-80851</v>
      </c>
      <c r="M105" s="11">
        <v>50897.439999999944</v>
      </c>
      <c r="N105" s="11">
        <v>1885</v>
      </c>
      <c r="O105" s="11">
        <v>0</v>
      </c>
      <c r="P105" s="11"/>
      <c r="Q105" s="11"/>
      <c r="R105" s="11"/>
      <c r="S105" s="11">
        <f t="shared" si="8"/>
        <v>-28068.560000000056</v>
      </c>
      <c r="T105" s="12">
        <f t="shared" si="10"/>
        <v>-1.1543152064402517E-2</v>
      </c>
    </row>
    <row r="106" spans="1:20" x14ac:dyDescent="0.25">
      <c r="A106" s="9">
        <v>22821</v>
      </c>
      <c r="B106" s="10" t="s">
        <v>107</v>
      </c>
      <c r="C106" s="10" t="s">
        <v>15</v>
      </c>
      <c r="D106" s="10" t="s">
        <v>104</v>
      </c>
      <c r="E106" s="11">
        <v>912</v>
      </c>
      <c r="F106" s="11">
        <v>4069144</v>
      </c>
      <c r="G106" s="11">
        <v>234610.84</v>
      </c>
      <c r="H106" s="11">
        <v>0</v>
      </c>
      <c r="I106" s="11">
        <v>97800.33</v>
      </c>
      <c r="J106" s="11">
        <f t="shared" si="9"/>
        <v>4401555.17</v>
      </c>
      <c r="K106" s="1"/>
      <c r="L106" s="11">
        <v>-198359</v>
      </c>
      <c r="M106" s="11">
        <v>0</v>
      </c>
      <c r="N106" s="11"/>
      <c r="O106" s="11">
        <v>50634.240000000005</v>
      </c>
      <c r="P106" s="11">
        <v>3660.7</v>
      </c>
      <c r="Q106" s="11"/>
      <c r="R106" s="11"/>
      <c r="S106" s="11">
        <f t="shared" si="8"/>
        <v>-144064.06</v>
      </c>
      <c r="T106" s="12">
        <f t="shared" si="10"/>
        <v>-3.2730263380976773E-2</v>
      </c>
    </row>
    <row r="107" spans="1:20" x14ac:dyDescent="0.25">
      <c r="A107" s="9">
        <v>22831</v>
      </c>
      <c r="B107" s="10" t="s">
        <v>256</v>
      </c>
      <c r="C107" s="10" t="s">
        <v>15</v>
      </c>
      <c r="D107" s="10" t="s">
        <v>243</v>
      </c>
      <c r="E107" s="11">
        <v>492</v>
      </c>
      <c r="F107" s="11">
        <v>2317439.7799999998</v>
      </c>
      <c r="G107" s="11">
        <v>490784.62</v>
      </c>
      <c r="H107" s="11">
        <v>322462.40000000002</v>
      </c>
      <c r="I107" s="11">
        <v>0</v>
      </c>
      <c r="J107" s="11">
        <f t="shared" si="9"/>
        <v>3130686.8</v>
      </c>
      <c r="K107" s="1"/>
      <c r="L107" s="11">
        <v>-108206</v>
      </c>
      <c r="M107" s="11">
        <v>61018.059999999939</v>
      </c>
      <c r="N107" s="11">
        <v>2460</v>
      </c>
      <c r="O107" s="11">
        <v>0</v>
      </c>
      <c r="P107" s="11">
        <v>13418.62</v>
      </c>
      <c r="Q107" s="11"/>
      <c r="R107" s="11"/>
      <c r="S107" s="11">
        <f t="shared" si="8"/>
        <v>-31309.320000000065</v>
      </c>
      <c r="T107" s="12">
        <f t="shared" si="10"/>
        <v>-1.0000783214724663E-2</v>
      </c>
    </row>
    <row r="108" spans="1:20" x14ac:dyDescent="0.25">
      <c r="A108" s="9">
        <v>22851</v>
      </c>
      <c r="B108" s="10" t="s">
        <v>255</v>
      </c>
      <c r="C108" s="10" t="s">
        <v>15</v>
      </c>
      <c r="D108" s="10" t="s">
        <v>243</v>
      </c>
      <c r="E108" s="11">
        <v>507</v>
      </c>
      <c r="F108" s="11">
        <v>2296488</v>
      </c>
      <c r="G108" s="11">
        <v>572216.09</v>
      </c>
      <c r="H108" s="11">
        <v>348243.80000000005</v>
      </c>
      <c r="I108" s="11">
        <v>0</v>
      </c>
      <c r="J108" s="11">
        <f t="shared" si="9"/>
        <v>3216947.8899999997</v>
      </c>
      <c r="K108" s="1"/>
      <c r="L108" s="11">
        <v>-111947</v>
      </c>
      <c r="M108" s="11">
        <v>63175</v>
      </c>
      <c r="N108" s="11">
        <v>2535</v>
      </c>
      <c r="O108" s="11">
        <v>0</v>
      </c>
      <c r="P108" s="11"/>
      <c r="Q108" s="11"/>
      <c r="R108" s="11"/>
      <c r="S108" s="11">
        <f t="shared" si="8"/>
        <v>-46237</v>
      </c>
      <c r="T108" s="12">
        <f t="shared" si="10"/>
        <v>-1.4372940308958504E-2</v>
      </c>
    </row>
    <row r="109" spans="1:20" x14ac:dyDescent="0.25">
      <c r="A109" s="9">
        <v>46391</v>
      </c>
      <c r="B109" s="10" t="s">
        <v>523</v>
      </c>
      <c r="C109" s="10" t="s">
        <v>444</v>
      </c>
      <c r="D109" s="10" t="s">
        <v>408</v>
      </c>
      <c r="E109" s="11">
        <v>408</v>
      </c>
      <c r="F109" s="11">
        <v>2289628.06</v>
      </c>
      <c r="G109" s="11">
        <v>315912.96000000002</v>
      </c>
      <c r="H109" s="11">
        <v>270814.79999999993</v>
      </c>
      <c r="I109" s="11">
        <v>0</v>
      </c>
      <c r="J109" s="11">
        <f t="shared" si="9"/>
        <v>2876355.82</v>
      </c>
      <c r="K109" s="1"/>
      <c r="L109" s="11">
        <v>-104366</v>
      </c>
      <c r="M109" s="11">
        <v>50167.540000000095</v>
      </c>
      <c r="N109" s="11">
        <v>2040</v>
      </c>
      <c r="O109" s="11">
        <v>0</v>
      </c>
      <c r="P109" s="11">
        <v>9607.9699999999993</v>
      </c>
      <c r="Q109" s="11"/>
      <c r="R109" s="11"/>
      <c r="S109" s="11">
        <f t="shared" si="8"/>
        <v>-42550.489999999903</v>
      </c>
      <c r="T109" s="12">
        <f t="shared" si="10"/>
        <v>-1.4793194118799915E-2</v>
      </c>
    </row>
    <row r="110" spans="1:20" x14ac:dyDescent="0.25">
      <c r="A110" s="9">
        <v>30141</v>
      </c>
      <c r="B110" s="10" t="s">
        <v>125</v>
      </c>
      <c r="C110" s="10" t="s">
        <v>15</v>
      </c>
      <c r="D110" s="10" t="s">
        <v>104</v>
      </c>
      <c r="E110" s="11">
        <v>453</v>
      </c>
      <c r="F110" s="11">
        <v>2103862.37</v>
      </c>
      <c r="G110" s="11">
        <v>389213.62</v>
      </c>
      <c r="H110" s="11">
        <v>246270.20000000004</v>
      </c>
      <c r="I110" s="11">
        <v>0</v>
      </c>
      <c r="J110" s="11">
        <f t="shared" si="9"/>
        <v>2739346.1900000004</v>
      </c>
      <c r="K110" s="1"/>
      <c r="L110" s="11">
        <v>-88854</v>
      </c>
      <c r="M110" s="11">
        <v>46802.620000000024</v>
      </c>
      <c r="N110" s="11">
        <v>2265</v>
      </c>
      <c r="O110" s="11">
        <v>0</v>
      </c>
      <c r="P110" s="11">
        <v>2096.2600000000002</v>
      </c>
      <c r="Q110" s="11"/>
      <c r="R110" s="11"/>
      <c r="S110" s="11">
        <f t="shared" si="8"/>
        <v>-37690.119999999974</v>
      </c>
      <c r="T110" s="12">
        <f t="shared" si="10"/>
        <v>-1.3758801329159484E-2</v>
      </c>
    </row>
    <row r="111" spans="1:20" x14ac:dyDescent="0.25">
      <c r="A111" s="9">
        <v>46641</v>
      </c>
      <c r="B111" s="10" t="s">
        <v>489</v>
      </c>
      <c r="C111" s="10" t="s">
        <v>444</v>
      </c>
      <c r="D111" s="10" t="s">
        <v>9</v>
      </c>
      <c r="E111" s="11">
        <v>499</v>
      </c>
      <c r="F111" s="11">
        <v>2854723</v>
      </c>
      <c r="G111" s="11">
        <v>406135.03</v>
      </c>
      <c r="H111" s="11">
        <v>253071.00000000006</v>
      </c>
      <c r="I111" s="11">
        <v>0</v>
      </c>
      <c r="J111" s="11">
        <f t="shared" si="9"/>
        <v>3513929.0300000003</v>
      </c>
      <c r="K111" s="1"/>
      <c r="L111" s="11">
        <v>-132335</v>
      </c>
      <c r="M111" s="11">
        <v>46925.97000000003</v>
      </c>
      <c r="N111" s="11">
        <v>2495</v>
      </c>
      <c r="O111" s="11">
        <v>0</v>
      </c>
      <c r="P111" s="11">
        <v>18917.34</v>
      </c>
      <c r="Q111" s="11"/>
      <c r="R111" s="11"/>
      <c r="S111" s="11">
        <f t="shared" si="8"/>
        <v>-63996.689999999973</v>
      </c>
      <c r="T111" s="12">
        <f t="shared" si="10"/>
        <v>-1.821228870976941E-2</v>
      </c>
    </row>
    <row r="112" spans="1:20" x14ac:dyDescent="0.25">
      <c r="A112" s="9">
        <v>31041</v>
      </c>
      <c r="B112" s="10" t="s">
        <v>210</v>
      </c>
      <c r="C112" s="10" t="s">
        <v>15</v>
      </c>
      <c r="D112" s="10" t="s">
        <v>187</v>
      </c>
      <c r="E112" s="11">
        <v>289</v>
      </c>
      <c r="F112" s="11">
        <v>1347128.58</v>
      </c>
      <c r="G112" s="11">
        <v>246906.72</v>
      </c>
      <c r="H112" s="11">
        <v>217524.79999999996</v>
      </c>
      <c r="I112" s="11">
        <v>0</v>
      </c>
      <c r="J112" s="11">
        <f t="shared" si="9"/>
        <v>1811560.1</v>
      </c>
      <c r="K112" s="1"/>
      <c r="L112" s="11">
        <v>-63522</v>
      </c>
      <c r="M112" s="11">
        <v>38869.180000000022</v>
      </c>
      <c r="N112" s="11">
        <v>1445</v>
      </c>
      <c r="O112" s="11">
        <v>0</v>
      </c>
      <c r="P112" s="11">
        <v>2984.23</v>
      </c>
      <c r="Q112" s="11"/>
      <c r="R112" s="11"/>
      <c r="S112" s="11">
        <f t="shared" si="8"/>
        <v>-20223.589999999975</v>
      </c>
      <c r="T112" s="12">
        <f t="shared" si="10"/>
        <v>-1.1163631833136518E-2</v>
      </c>
    </row>
    <row r="113" spans="1:20" x14ac:dyDescent="0.25">
      <c r="A113" s="9">
        <v>23881</v>
      </c>
      <c r="B113" s="10" t="s">
        <v>357</v>
      </c>
      <c r="C113" s="10" t="s">
        <v>15</v>
      </c>
      <c r="D113" s="10" t="s">
        <v>12</v>
      </c>
      <c r="E113" s="11">
        <v>362</v>
      </c>
      <c r="F113" s="11">
        <v>1887422.8</v>
      </c>
      <c r="G113" s="11">
        <v>333357.46999999997</v>
      </c>
      <c r="H113" s="11">
        <v>241846.80000000002</v>
      </c>
      <c r="I113" s="11">
        <v>0</v>
      </c>
      <c r="J113" s="11">
        <f t="shared" si="9"/>
        <v>2462627.0699999998</v>
      </c>
      <c r="K113" s="1"/>
      <c r="L113" s="11">
        <v>-78989</v>
      </c>
      <c r="M113" s="11">
        <v>44795.159999999945</v>
      </c>
      <c r="N113" s="11">
        <v>1810</v>
      </c>
      <c r="O113" s="11">
        <v>0</v>
      </c>
      <c r="P113" s="11">
        <v>6728</v>
      </c>
      <c r="Q113" s="11"/>
      <c r="R113" s="11"/>
      <c r="S113" s="11">
        <f t="shared" si="8"/>
        <v>-25655.840000000055</v>
      </c>
      <c r="T113" s="12">
        <f t="shared" si="10"/>
        <v>-1.0418077634467024E-2</v>
      </c>
    </row>
    <row r="114" spans="1:20" x14ac:dyDescent="0.25">
      <c r="A114" s="9">
        <v>23891</v>
      </c>
      <c r="B114" s="10" t="s">
        <v>435</v>
      </c>
      <c r="C114" s="10" t="s">
        <v>15</v>
      </c>
      <c r="D114" s="10" t="s">
        <v>408</v>
      </c>
      <c r="E114" s="11">
        <v>207</v>
      </c>
      <c r="F114" s="11">
        <v>954576.64</v>
      </c>
      <c r="G114" s="11">
        <v>171006</v>
      </c>
      <c r="H114" s="11">
        <v>145750.6</v>
      </c>
      <c r="I114" s="11">
        <v>0</v>
      </c>
      <c r="J114" s="11">
        <f t="shared" si="9"/>
        <v>1271333.2400000002</v>
      </c>
      <c r="K114" s="1"/>
      <c r="L114" s="11">
        <v>-45213</v>
      </c>
      <c r="M114" s="11">
        <v>25673.899999999994</v>
      </c>
      <c r="N114" s="11">
        <v>1035</v>
      </c>
      <c r="O114" s="11">
        <v>0</v>
      </c>
      <c r="P114" s="11">
        <v>15236.57</v>
      </c>
      <c r="Q114" s="11"/>
      <c r="R114" s="11"/>
      <c r="S114" s="11">
        <f t="shared" si="8"/>
        <v>-3267.5300000000061</v>
      </c>
      <c r="T114" s="12">
        <f t="shared" si="10"/>
        <v>-2.5701601257590067E-3</v>
      </c>
    </row>
    <row r="115" spans="1:20" x14ac:dyDescent="0.25">
      <c r="A115" s="9">
        <v>53101</v>
      </c>
      <c r="B115" s="10" t="s">
        <v>497</v>
      </c>
      <c r="C115" s="10" t="s">
        <v>444</v>
      </c>
      <c r="D115" s="10" t="s">
        <v>267</v>
      </c>
      <c r="E115" s="11">
        <v>3062</v>
      </c>
      <c r="F115" s="11">
        <v>17211801.02</v>
      </c>
      <c r="G115" s="11">
        <v>2256943.29</v>
      </c>
      <c r="H115" s="11">
        <v>1549944.0000000005</v>
      </c>
      <c r="I115" s="11">
        <v>0</v>
      </c>
      <c r="J115" s="11">
        <f t="shared" si="9"/>
        <v>21018688.309999999</v>
      </c>
      <c r="K115" s="1"/>
      <c r="L115" s="11">
        <v>-803616</v>
      </c>
      <c r="M115" s="11">
        <v>288498.96999999997</v>
      </c>
      <c r="N115" s="11">
        <v>15310</v>
      </c>
      <c r="O115" s="11">
        <v>0</v>
      </c>
      <c r="P115" s="11">
        <v>197504.09</v>
      </c>
      <c r="Q115" s="11"/>
      <c r="R115" s="11"/>
      <c r="S115" s="11">
        <f t="shared" si="8"/>
        <v>-302302.94000000006</v>
      </c>
      <c r="T115" s="12">
        <f t="shared" si="10"/>
        <v>-1.4382578757598984E-2</v>
      </c>
    </row>
    <row r="116" spans="1:20" x14ac:dyDescent="0.25">
      <c r="A116" s="9">
        <v>23061</v>
      </c>
      <c r="B116" s="10" t="s">
        <v>22</v>
      </c>
      <c r="C116" s="10" t="s">
        <v>15</v>
      </c>
      <c r="D116" s="10" t="s">
        <v>16</v>
      </c>
      <c r="E116" s="11">
        <v>596</v>
      </c>
      <c r="F116" s="11">
        <v>2704890</v>
      </c>
      <c r="G116" s="11">
        <v>510192.71</v>
      </c>
      <c r="H116" s="11">
        <v>488187.00000000006</v>
      </c>
      <c r="I116" s="11">
        <v>0</v>
      </c>
      <c r="J116" s="11">
        <f t="shared" si="9"/>
        <v>3703269.71</v>
      </c>
      <c r="K116" s="1"/>
      <c r="L116" s="11">
        <v>-131856</v>
      </c>
      <c r="M116" s="11">
        <v>91796.179999999877</v>
      </c>
      <c r="N116" s="11">
        <v>2980</v>
      </c>
      <c r="O116" s="11">
        <v>0</v>
      </c>
      <c r="P116" s="11">
        <v>36037.879999999997</v>
      </c>
      <c r="Q116" s="11"/>
      <c r="R116" s="11"/>
      <c r="S116" s="11">
        <f t="shared" si="8"/>
        <v>-1041.9400000001187</v>
      </c>
      <c r="T116" s="12">
        <f t="shared" si="10"/>
        <v>-2.8135676890790617E-4</v>
      </c>
    </row>
    <row r="117" spans="1:20" x14ac:dyDescent="0.25">
      <c r="A117" s="9">
        <v>25951</v>
      </c>
      <c r="B117" s="10" t="s">
        <v>283</v>
      </c>
      <c r="C117" s="10" t="s">
        <v>15</v>
      </c>
      <c r="D117" s="10" t="s">
        <v>267</v>
      </c>
      <c r="E117" s="11">
        <v>574</v>
      </c>
      <c r="F117" s="11">
        <v>2737202.58</v>
      </c>
      <c r="G117" s="11">
        <v>504136.72</v>
      </c>
      <c r="H117" s="11">
        <v>400536.00000000006</v>
      </c>
      <c r="I117" s="11">
        <v>0</v>
      </c>
      <c r="J117" s="11">
        <f t="shared" si="9"/>
        <v>3641875.3</v>
      </c>
      <c r="K117" s="1"/>
      <c r="L117" s="11">
        <v>-126276</v>
      </c>
      <c r="M117" s="11">
        <v>72859.349999999977</v>
      </c>
      <c r="N117" s="11">
        <v>2870</v>
      </c>
      <c r="O117" s="11">
        <v>0</v>
      </c>
      <c r="P117" s="11">
        <v>8287.7999999999993</v>
      </c>
      <c r="Q117" s="11"/>
      <c r="R117" s="11"/>
      <c r="S117" s="11">
        <f t="shared" si="8"/>
        <v>-42258.85000000002</v>
      </c>
      <c r="T117" s="12">
        <f t="shared" si="10"/>
        <v>-1.1603596092375821E-2</v>
      </c>
    </row>
    <row r="118" spans="1:20" x14ac:dyDescent="0.25">
      <c r="A118" s="9">
        <v>22881</v>
      </c>
      <c r="B118" s="10" t="s">
        <v>177</v>
      </c>
      <c r="C118" s="10" t="s">
        <v>15</v>
      </c>
      <c r="D118" s="10" t="s">
        <v>152</v>
      </c>
      <c r="E118" s="11">
        <v>455</v>
      </c>
      <c r="F118" s="11">
        <v>2055530</v>
      </c>
      <c r="G118" s="11">
        <v>388157.4</v>
      </c>
      <c r="H118" s="11">
        <v>268207.40000000002</v>
      </c>
      <c r="I118" s="11">
        <v>0</v>
      </c>
      <c r="J118" s="11">
        <f t="shared" si="9"/>
        <v>2711894.8</v>
      </c>
      <c r="K118" s="1"/>
      <c r="L118" s="11">
        <v>-100201</v>
      </c>
      <c r="M118" s="11">
        <v>49699.109999999986</v>
      </c>
      <c r="N118" s="11">
        <v>2275</v>
      </c>
      <c r="O118" s="11">
        <v>0</v>
      </c>
      <c r="P118" s="11">
        <v>30269</v>
      </c>
      <c r="Q118" s="11"/>
      <c r="R118" s="11"/>
      <c r="S118" s="11">
        <f t="shared" si="8"/>
        <v>-17957.890000000014</v>
      </c>
      <c r="T118" s="12">
        <f t="shared" si="10"/>
        <v>-6.6218977225812794E-3</v>
      </c>
    </row>
    <row r="119" spans="1:20" x14ac:dyDescent="0.25">
      <c r="A119" s="9">
        <v>29391</v>
      </c>
      <c r="B119" s="10" t="s">
        <v>370</v>
      </c>
      <c r="C119" s="10" t="s">
        <v>15</v>
      </c>
      <c r="D119" s="10" t="s">
        <v>12</v>
      </c>
      <c r="E119" s="11">
        <v>276</v>
      </c>
      <c r="F119" s="11">
        <v>1242519</v>
      </c>
      <c r="G119" s="11">
        <v>564394.9</v>
      </c>
      <c r="H119" s="11">
        <v>203308.20000000004</v>
      </c>
      <c r="I119" s="11">
        <v>0</v>
      </c>
      <c r="J119" s="11">
        <f t="shared" si="9"/>
        <v>2010222.0999999999</v>
      </c>
      <c r="K119" s="1"/>
      <c r="L119" s="11">
        <v>-60569</v>
      </c>
      <c r="M119" s="11">
        <v>37647.279999999941</v>
      </c>
      <c r="N119" s="11">
        <v>1380</v>
      </c>
      <c r="O119" s="11">
        <v>0</v>
      </c>
      <c r="P119" s="11">
        <v>32471.27</v>
      </c>
      <c r="Q119" s="11"/>
      <c r="R119" s="11"/>
      <c r="S119" s="11">
        <f t="shared" si="8"/>
        <v>10929.549999999945</v>
      </c>
      <c r="T119" s="12">
        <f t="shared" si="10"/>
        <v>5.4369862912162521E-3</v>
      </c>
    </row>
    <row r="120" spans="1:20" x14ac:dyDescent="0.25">
      <c r="A120" s="9">
        <v>22891</v>
      </c>
      <c r="B120" s="10" t="s">
        <v>279</v>
      </c>
      <c r="C120" s="10" t="s">
        <v>15</v>
      </c>
      <c r="D120" s="10" t="s">
        <v>267</v>
      </c>
      <c r="E120" s="11">
        <v>697</v>
      </c>
      <c r="F120" s="11">
        <v>3351138.4</v>
      </c>
      <c r="G120" s="11">
        <v>597047.71</v>
      </c>
      <c r="H120" s="11">
        <v>441406.79999999993</v>
      </c>
      <c r="I120" s="11">
        <v>0</v>
      </c>
      <c r="J120" s="11">
        <f t="shared" si="9"/>
        <v>4389592.91</v>
      </c>
      <c r="K120" s="1"/>
      <c r="L120" s="11">
        <v>-154108</v>
      </c>
      <c r="M120" s="11">
        <v>81769.140000000072</v>
      </c>
      <c r="N120" s="11">
        <v>3485</v>
      </c>
      <c r="O120" s="11">
        <v>0</v>
      </c>
      <c r="P120" s="11">
        <v>27648.92</v>
      </c>
      <c r="Q120" s="11"/>
      <c r="R120" s="11"/>
      <c r="S120" s="11">
        <f t="shared" si="8"/>
        <v>-41204.93999999993</v>
      </c>
      <c r="T120" s="12">
        <f t="shared" si="10"/>
        <v>-9.3869615804532385E-3</v>
      </c>
    </row>
    <row r="121" spans="1:20" x14ac:dyDescent="0.25">
      <c r="A121" s="9">
        <v>22901</v>
      </c>
      <c r="B121" s="10" t="s">
        <v>319</v>
      </c>
      <c r="C121" s="10" t="s">
        <v>15</v>
      </c>
      <c r="D121" s="10" t="s">
        <v>315</v>
      </c>
      <c r="E121" s="11">
        <v>953</v>
      </c>
      <c r="F121" s="11">
        <v>4554412.12</v>
      </c>
      <c r="G121" s="11">
        <v>795587.85</v>
      </c>
      <c r="H121" s="11">
        <v>592424</v>
      </c>
      <c r="I121" s="11">
        <v>0</v>
      </c>
      <c r="J121" s="11">
        <f t="shared" si="9"/>
        <v>5942423.9699999997</v>
      </c>
      <c r="K121" s="1"/>
      <c r="L121" s="11">
        <v>-209366</v>
      </c>
      <c r="M121" s="11">
        <v>110996.56000000006</v>
      </c>
      <c r="N121" s="11">
        <v>4765</v>
      </c>
      <c r="O121" s="11">
        <v>0</v>
      </c>
      <c r="P121" s="11">
        <v>15752</v>
      </c>
      <c r="Q121" s="11"/>
      <c r="R121" s="11"/>
      <c r="S121" s="11">
        <f t="shared" si="8"/>
        <v>-77852.439999999944</v>
      </c>
      <c r="T121" s="12">
        <f t="shared" si="10"/>
        <v>-1.3101125128909296E-2</v>
      </c>
    </row>
    <row r="122" spans="1:20" x14ac:dyDescent="0.25">
      <c r="A122" s="9">
        <v>31261</v>
      </c>
      <c r="B122" s="10" t="s">
        <v>192</v>
      </c>
      <c r="C122" s="10" t="s">
        <v>15</v>
      </c>
      <c r="D122" s="10" t="s">
        <v>187</v>
      </c>
      <c r="E122" s="11">
        <v>570</v>
      </c>
      <c r="F122" s="11">
        <v>2595657.94</v>
      </c>
      <c r="G122" s="11">
        <v>633627.51</v>
      </c>
      <c r="H122" s="11">
        <v>354620</v>
      </c>
      <c r="I122" s="11">
        <v>0</v>
      </c>
      <c r="J122" s="11">
        <f t="shared" si="9"/>
        <v>3583905.45</v>
      </c>
      <c r="K122" s="1"/>
      <c r="L122" s="11">
        <v>-122759</v>
      </c>
      <c r="M122" s="11">
        <v>66937.840000000026</v>
      </c>
      <c r="N122" s="11">
        <v>2850</v>
      </c>
      <c r="O122" s="11">
        <v>0</v>
      </c>
      <c r="P122" s="11">
        <v>71165.61</v>
      </c>
      <c r="Q122" s="11"/>
      <c r="R122" s="11"/>
      <c r="S122" s="11">
        <f t="shared" si="8"/>
        <v>18194.450000000012</v>
      </c>
      <c r="T122" s="12">
        <f t="shared" si="10"/>
        <v>5.0767103802919827E-3</v>
      </c>
    </row>
    <row r="123" spans="1:20" x14ac:dyDescent="0.25">
      <c r="A123" s="9">
        <v>29031</v>
      </c>
      <c r="B123" s="10" t="s">
        <v>129</v>
      </c>
      <c r="C123" s="10" t="s">
        <v>15</v>
      </c>
      <c r="D123" s="10" t="s">
        <v>104</v>
      </c>
      <c r="E123" s="11">
        <v>281</v>
      </c>
      <c r="F123" s="11">
        <v>1339766.3999999999</v>
      </c>
      <c r="G123" s="11">
        <v>62627.26</v>
      </c>
      <c r="H123" s="11">
        <v>0</v>
      </c>
      <c r="I123" s="11">
        <v>35023.909999999996</v>
      </c>
      <c r="J123" s="11">
        <f t="shared" si="9"/>
        <v>1437417.5699999998</v>
      </c>
      <c r="K123" s="1"/>
      <c r="L123" s="11">
        <v>-62621</v>
      </c>
      <c r="M123" s="11">
        <v>0</v>
      </c>
      <c r="N123" s="11"/>
      <c r="O123" s="11">
        <v>15601.12</v>
      </c>
      <c r="P123" s="11">
        <v>699.03</v>
      </c>
      <c r="Q123" s="11"/>
      <c r="R123" s="11"/>
      <c r="S123" s="11">
        <f t="shared" si="8"/>
        <v>-46320.85</v>
      </c>
      <c r="T123" s="12">
        <f t="shared" si="10"/>
        <v>-3.2225047868310111E-2</v>
      </c>
    </row>
    <row r="124" spans="1:20" x14ac:dyDescent="0.25">
      <c r="A124" s="9">
        <v>22931</v>
      </c>
      <c r="B124" s="10" t="s">
        <v>25</v>
      </c>
      <c r="C124" s="10" t="s">
        <v>15</v>
      </c>
      <c r="D124" s="10" t="s">
        <v>16</v>
      </c>
      <c r="E124" s="11">
        <v>518</v>
      </c>
      <c r="F124" s="11">
        <v>2384332</v>
      </c>
      <c r="G124" s="11">
        <v>454074.78</v>
      </c>
      <c r="H124" s="11">
        <v>395219</v>
      </c>
      <c r="I124" s="11">
        <v>0</v>
      </c>
      <c r="J124" s="11">
        <f t="shared" si="9"/>
        <v>3233625.7800000003</v>
      </c>
      <c r="K124" s="1"/>
      <c r="L124" s="11">
        <v>-114173</v>
      </c>
      <c r="M124" s="11">
        <v>73175.190000000061</v>
      </c>
      <c r="N124" s="11">
        <v>2590</v>
      </c>
      <c r="O124" s="11">
        <v>0</v>
      </c>
      <c r="P124" s="11">
        <v>1115.77</v>
      </c>
      <c r="Q124" s="11"/>
      <c r="R124" s="11"/>
      <c r="S124" s="11">
        <f t="shared" si="8"/>
        <v>-37292.039999999935</v>
      </c>
      <c r="T124" s="12">
        <f t="shared" si="10"/>
        <v>-1.1532577526642534E-2</v>
      </c>
    </row>
    <row r="125" spans="1:20" x14ac:dyDescent="0.25">
      <c r="A125" s="9">
        <v>26631</v>
      </c>
      <c r="B125" s="10" t="s">
        <v>141</v>
      </c>
      <c r="C125" s="10" t="s">
        <v>15</v>
      </c>
      <c r="D125" s="10" t="s">
        <v>131</v>
      </c>
      <c r="E125" s="11">
        <v>615</v>
      </c>
      <c r="F125" s="11">
        <v>2805515.39</v>
      </c>
      <c r="G125" s="11">
        <v>539572.25</v>
      </c>
      <c r="H125" s="11">
        <v>440690.40000000008</v>
      </c>
      <c r="I125" s="11">
        <v>0</v>
      </c>
      <c r="J125" s="11">
        <f t="shared" si="9"/>
        <v>3785778.04</v>
      </c>
      <c r="K125" s="1"/>
      <c r="L125" s="11">
        <v>-130650</v>
      </c>
      <c r="M125" s="11">
        <v>84296.399999999849</v>
      </c>
      <c r="N125" s="11">
        <v>3075</v>
      </c>
      <c r="O125" s="11">
        <v>0</v>
      </c>
      <c r="P125" s="11">
        <v>3016.15</v>
      </c>
      <c r="Q125" s="11"/>
      <c r="R125" s="11"/>
      <c r="S125" s="11">
        <f t="shared" si="8"/>
        <v>-40262.450000000157</v>
      </c>
      <c r="T125" s="12">
        <f t="shared" si="10"/>
        <v>-1.0635185046400701E-2</v>
      </c>
    </row>
    <row r="126" spans="1:20" x14ac:dyDescent="0.25">
      <c r="A126" s="9">
        <v>26031</v>
      </c>
      <c r="B126" s="10" t="s">
        <v>235</v>
      </c>
      <c r="C126" s="10" t="s">
        <v>15</v>
      </c>
      <c r="D126" s="10" t="s">
        <v>9</v>
      </c>
      <c r="E126" s="11">
        <v>316</v>
      </c>
      <c r="F126" s="11">
        <v>1315402</v>
      </c>
      <c r="G126" s="11">
        <v>279595.67</v>
      </c>
      <c r="H126" s="11">
        <v>242350.99999999997</v>
      </c>
      <c r="I126" s="11">
        <v>0</v>
      </c>
      <c r="J126" s="11">
        <f t="shared" si="9"/>
        <v>1837348.67</v>
      </c>
      <c r="K126" s="1"/>
      <c r="L126" s="11">
        <v>-64122</v>
      </c>
      <c r="M126" s="11">
        <v>43465.24000000002</v>
      </c>
      <c r="N126" s="11">
        <v>1580</v>
      </c>
      <c r="O126" s="11">
        <v>0</v>
      </c>
      <c r="P126" s="11">
        <v>398.56</v>
      </c>
      <c r="Q126" s="11"/>
      <c r="R126" s="11"/>
      <c r="S126" s="11">
        <f t="shared" si="8"/>
        <v>-18678.199999999983</v>
      </c>
      <c r="T126" s="12">
        <f t="shared" si="10"/>
        <v>-1.0165844025674225E-2</v>
      </c>
    </row>
    <row r="127" spans="1:20" x14ac:dyDescent="0.25">
      <c r="A127" s="9">
        <v>22941</v>
      </c>
      <c r="B127" s="10" t="s">
        <v>83</v>
      </c>
      <c r="C127" s="10" t="s">
        <v>15</v>
      </c>
      <c r="D127" s="10" t="s">
        <v>66</v>
      </c>
      <c r="E127" s="11">
        <v>780</v>
      </c>
      <c r="F127" s="11">
        <v>3520341</v>
      </c>
      <c r="G127" s="11">
        <v>528357.19999999995</v>
      </c>
      <c r="H127" s="11">
        <v>179490</v>
      </c>
      <c r="I127" s="11">
        <v>0</v>
      </c>
      <c r="J127" s="11">
        <f t="shared" si="9"/>
        <v>4228188.2</v>
      </c>
      <c r="K127" s="1"/>
      <c r="L127" s="11">
        <v>-171607</v>
      </c>
      <c r="M127" s="11">
        <v>32743.559999999998</v>
      </c>
      <c r="N127" s="11">
        <v>3900</v>
      </c>
      <c r="O127" s="11">
        <v>0</v>
      </c>
      <c r="P127" s="11">
        <v>17765.3</v>
      </c>
      <c r="Q127" s="11"/>
      <c r="R127" s="11"/>
      <c r="S127" s="11">
        <f t="shared" si="8"/>
        <v>-117198.14</v>
      </c>
      <c r="T127" s="12">
        <f t="shared" si="10"/>
        <v>-2.7718288414881814E-2</v>
      </c>
    </row>
    <row r="128" spans="1:20" x14ac:dyDescent="0.25">
      <c r="A128" s="9">
        <v>46521</v>
      </c>
      <c r="B128" s="10" t="s">
        <v>485</v>
      </c>
      <c r="C128" s="10" t="s">
        <v>444</v>
      </c>
      <c r="D128" s="10" t="s">
        <v>152</v>
      </c>
      <c r="E128" s="11">
        <v>197</v>
      </c>
      <c r="F128" s="11">
        <v>1604402</v>
      </c>
      <c r="G128" s="11">
        <v>152079.14000000001</v>
      </c>
      <c r="H128" s="11">
        <v>65356.200000000004</v>
      </c>
      <c r="I128" s="11">
        <v>0</v>
      </c>
      <c r="J128" s="11">
        <f t="shared" si="9"/>
        <v>1821837.34</v>
      </c>
      <c r="K128" s="1"/>
      <c r="L128" s="11">
        <v>-52276</v>
      </c>
      <c r="M128" s="11">
        <v>12144.860000000008</v>
      </c>
      <c r="N128" s="11">
        <v>985</v>
      </c>
      <c r="O128" s="11">
        <v>0</v>
      </c>
      <c r="P128" s="11">
        <v>69245.5</v>
      </c>
      <c r="Q128" s="11"/>
      <c r="R128" s="11"/>
      <c r="S128" s="11">
        <f t="shared" si="8"/>
        <v>30099.360000000015</v>
      </c>
      <c r="T128" s="12">
        <f t="shared" si="10"/>
        <v>1.652143105157786E-2</v>
      </c>
    </row>
    <row r="129" spans="1:20" x14ac:dyDescent="0.25">
      <c r="A129" s="9">
        <v>22951</v>
      </c>
      <c r="B129" s="10" t="s">
        <v>38</v>
      </c>
      <c r="C129" s="10" t="s">
        <v>15</v>
      </c>
      <c r="D129" s="10" t="s">
        <v>16</v>
      </c>
      <c r="E129" s="11">
        <v>326</v>
      </c>
      <c r="F129" s="11">
        <v>1479290</v>
      </c>
      <c r="G129" s="11">
        <v>354079.12</v>
      </c>
      <c r="H129" s="11">
        <v>284158.60000000003</v>
      </c>
      <c r="I129" s="11">
        <v>0</v>
      </c>
      <c r="J129" s="11">
        <f t="shared" si="9"/>
        <v>2117527.7200000002</v>
      </c>
      <c r="K129" s="1"/>
      <c r="L129" s="11">
        <v>-72111</v>
      </c>
      <c r="M129" s="11">
        <v>52589.089999999967</v>
      </c>
      <c r="N129" s="11">
        <v>1630</v>
      </c>
      <c r="O129" s="11">
        <v>0</v>
      </c>
      <c r="P129" s="11">
        <v>7765.09</v>
      </c>
      <c r="Q129" s="11"/>
      <c r="R129" s="11"/>
      <c r="S129" s="11">
        <f t="shared" si="8"/>
        <v>-10126.820000000036</v>
      </c>
      <c r="T129" s="12">
        <f t="shared" si="10"/>
        <v>-4.7823789527534659E-3</v>
      </c>
    </row>
    <row r="130" spans="1:20" x14ac:dyDescent="0.25">
      <c r="A130" s="9">
        <v>22871</v>
      </c>
      <c r="B130" s="10" t="s">
        <v>80</v>
      </c>
      <c r="C130" s="10" t="s">
        <v>15</v>
      </c>
      <c r="D130" s="10" t="s">
        <v>66</v>
      </c>
      <c r="E130" s="11">
        <v>794</v>
      </c>
      <c r="F130" s="11">
        <v>3721249.23</v>
      </c>
      <c r="G130" s="11">
        <v>667583.18999999994</v>
      </c>
      <c r="H130" s="11">
        <v>307242</v>
      </c>
      <c r="I130" s="11">
        <v>0</v>
      </c>
      <c r="J130" s="11">
        <f t="shared" si="9"/>
        <v>4696074.42</v>
      </c>
      <c r="K130" s="1"/>
      <c r="L130" s="11">
        <v>-175837</v>
      </c>
      <c r="M130" s="11">
        <v>57045.300000000047</v>
      </c>
      <c r="N130" s="11">
        <v>3970</v>
      </c>
      <c r="O130" s="11">
        <v>0</v>
      </c>
      <c r="P130" s="11">
        <v>48409.68</v>
      </c>
      <c r="Q130" s="11"/>
      <c r="R130" s="11"/>
      <c r="S130" s="11">
        <f t="shared" si="8"/>
        <v>-66412.01999999996</v>
      </c>
      <c r="T130" s="12">
        <f t="shared" si="10"/>
        <v>-1.414202886503659E-2</v>
      </c>
    </row>
    <row r="131" spans="1:20" x14ac:dyDescent="0.25">
      <c r="A131" s="9">
        <v>29401</v>
      </c>
      <c r="B131" s="10" t="s">
        <v>43</v>
      </c>
      <c r="C131" s="10" t="s">
        <v>15</v>
      </c>
      <c r="D131" s="10" t="s">
        <v>44</v>
      </c>
      <c r="E131" s="11">
        <v>1536</v>
      </c>
      <c r="F131" s="11">
        <v>6882027</v>
      </c>
      <c r="G131" s="11">
        <v>865090.64</v>
      </c>
      <c r="H131" s="11">
        <v>381192.60000000003</v>
      </c>
      <c r="I131" s="11">
        <v>0</v>
      </c>
      <c r="J131" s="11">
        <f t="shared" si="9"/>
        <v>8128310.2399999993</v>
      </c>
      <c r="K131" s="1"/>
      <c r="L131" s="11">
        <v>-335479</v>
      </c>
      <c r="M131" s="11">
        <v>70965.63</v>
      </c>
      <c r="N131" s="11">
        <v>7680</v>
      </c>
      <c r="O131" s="11">
        <v>0</v>
      </c>
      <c r="P131" s="11">
        <v>18917.240000000002</v>
      </c>
      <c r="Q131" s="11"/>
      <c r="R131" s="11"/>
      <c r="S131" s="11">
        <f t="shared" si="8"/>
        <v>-237916.13</v>
      </c>
      <c r="T131" s="12">
        <f t="shared" si="10"/>
        <v>-2.9270060193962284E-2</v>
      </c>
    </row>
    <row r="132" spans="1:20" x14ac:dyDescent="0.25">
      <c r="A132" s="9">
        <v>26921</v>
      </c>
      <c r="B132" s="10" t="s">
        <v>47</v>
      </c>
      <c r="C132" s="10" t="s">
        <v>15</v>
      </c>
      <c r="D132" s="10" t="s">
        <v>44</v>
      </c>
      <c r="E132" s="11">
        <v>996</v>
      </c>
      <c r="F132" s="11">
        <v>5365275</v>
      </c>
      <c r="G132" s="11">
        <v>402457.02</v>
      </c>
      <c r="H132" s="11">
        <v>0</v>
      </c>
      <c r="I132" s="11">
        <v>0</v>
      </c>
      <c r="J132" s="11">
        <f t="shared" si="9"/>
        <v>5767732.0199999996</v>
      </c>
      <c r="K132" s="1"/>
      <c r="L132" s="11">
        <v>-248136</v>
      </c>
      <c r="M132" s="11">
        <v>0</v>
      </c>
      <c r="N132" s="11"/>
      <c r="O132" s="11">
        <v>55297.920000000006</v>
      </c>
      <c r="P132" s="11">
        <v>6584.2</v>
      </c>
      <c r="Q132" s="11"/>
      <c r="R132" s="11"/>
      <c r="S132" s="11">
        <f t="shared" si="8"/>
        <v>-186253.88</v>
      </c>
      <c r="T132" s="12">
        <f t="shared" si="10"/>
        <v>-3.2292394888346426E-2</v>
      </c>
    </row>
    <row r="133" spans="1:20" x14ac:dyDescent="0.25">
      <c r="A133" s="9">
        <v>22971</v>
      </c>
      <c r="B133" s="10" t="s">
        <v>379</v>
      </c>
      <c r="C133" s="10" t="s">
        <v>15</v>
      </c>
      <c r="D133" s="10" t="s">
        <v>376</v>
      </c>
      <c r="E133" s="11">
        <v>556</v>
      </c>
      <c r="F133" s="11">
        <v>2697349.17</v>
      </c>
      <c r="G133" s="11">
        <v>517760.49</v>
      </c>
      <c r="H133" s="11">
        <v>322898.39999999991</v>
      </c>
      <c r="I133" s="11">
        <v>0</v>
      </c>
      <c r="J133" s="11">
        <f t="shared" si="9"/>
        <v>3538008.06</v>
      </c>
      <c r="K133" s="1"/>
      <c r="L133" s="11">
        <v>-121406</v>
      </c>
      <c r="M133" s="11">
        <v>59842.799999999988</v>
      </c>
      <c r="N133" s="11">
        <v>2780</v>
      </c>
      <c r="O133" s="11">
        <v>0</v>
      </c>
      <c r="P133" s="11">
        <v>3498.54</v>
      </c>
      <c r="Q133" s="11"/>
      <c r="R133" s="11"/>
      <c r="S133" s="11">
        <f t="shared" si="8"/>
        <v>-55284.660000000018</v>
      </c>
      <c r="T133" s="12">
        <f t="shared" si="10"/>
        <v>-1.5625928223577879E-2</v>
      </c>
    </row>
    <row r="134" spans="1:20" x14ac:dyDescent="0.25">
      <c r="A134" s="9">
        <v>22981</v>
      </c>
      <c r="B134" s="10" t="s">
        <v>42</v>
      </c>
      <c r="C134" s="10" t="s">
        <v>15</v>
      </c>
      <c r="D134" s="10" t="s">
        <v>16</v>
      </c>
      <c r="E134" s="11">
        <v>102</v>
      </c>
      <c r="F134" s="11">
        <v>448728</v>
      </c>
      <c r="G134" s="11">
        <v>130658.44</v>
      </c>
      <c r="H134" s="11">
        <v>68632.200000000012</v>
      </c>
      <c r="I134" s="11">
        <v>0</v>
      </c>
      <c r="J134" s="11">
        <f t="shared" si="9"/>
        <v>648018.6399999999</v>
      </c>
      <c r="K134" s="1"/>
      <c r="L134" s="11">
        <v>-21874</v>
      </c>
      <c r="M134" s="11">
        <v>12712.139999999985</v>
      </c>
      <c r="N134" s="11">
        <v>510</v>
      </c>
      <c r="O134" s="11">
        <v>0</v>
      </c>
      <c r="P134" s="11">
        <v>18056.990000000002</v>
      </c>
      <c r="Q134" s="11"/>
      <c r="R134" s="11"/>
      <c r="S134" s="11">
        <f t="shared" si="8"/>
        <v>9405.1299999999865</v>
      </c>
      <c r="T134" s="12">
        <f t="shared" si="10"/>
        <v>1.4513672014125996E-2</v>
      </c>
    </row>
    <row r="135" spans="1:20" x14ac:dyDescent="0.25">
      <c r="A135" s="9">
        <v>22991</v>
      </c>
      <c r="B135" s="10" t="s">
        <v>309</v>
      </c>
      <c r="C135" s="10" t="s">
        <v>15</v>
      </c>
      <c r="D135" s="10" t="s">
        <v>293</v>
      </c>
      <c r="E135" s="11">
        <v>271</v>
      </c>
      <c r="F135" s="11">
        <v>1277570</v>
      </c>
      <c r="G135" s="11">
        <v>243707.17</v>
      </c>
      <c r="H135" s="11">
        <v>208067.19999999995</v>
      </c>
      <c r="I135" s="11">
        <v>0</v>
      </c>
      <c r="J135" s="11">
        <f t="shared" si="9"/>
        <v>1729344.3699999999</v>
      </c>
      <c r="K135" s="1"/>
      <c r="L135" s="11">
        <v>-58622</v>
      </c>
      <c r="M135" s="11">
        <v>38519.360000000044</v>
      </c>
      <c r="N135" s="11">
        <v>1355</v>
      </c>
      <c r="O135" s="11">
        <v>0</v>
      </c>
      <c r="P135" s="11">
        <v>1716.62</v>
      </c>
      <c r="Q135" s="11"/>
      <c r="R135" s="11"/>
      <c r="S135" s="11">
        <f t="shared" si="8"/>
        <v>-17031.019999999953</v>
      </c>
      <c r="T135" s="12">
        <f t="shared" si="10"/>
        <v>-9.8482524912027521E-3</v>
      </c>
    </row>
    <row r="136" spans="1:20" x14ac:dyDescent="0.25">
      <c r="A136" s="9">
        <v>23001</v>
      </c>
      <c r="B136" s="10" t="s">
        <v>55</v>
      </c>
      <c r="C136" s="10" t="s">
        <v>15</v>
      </c>
      <c r="D136" s="10" t="s">
        <v>44</v>
      </c>
      <c r="E136" s="11">
        <v>677</v>
      </c>
      <c r="F136" s="11">
        <v>3142370.04</v>
      </c>
      <c r="G136" s="11">
        <v>351548.96</v>
      </c>
      <c r="H136" s="11">
        <v>0</v>
      </c>
      <c r="I136" s="11">
        <v>0</v>
      </c>
      <c r="J136" s="11">
        <f t="shared" si="9"/>
        <v>3493919</v>
      </c>
      <c r="K136" s="1"/>
      <c r="L136" s="11">
        <v>-147808</v>
      </c>
      <c r="M136" s="11">
        <v>0</v>
      </c>
      <c r="N136" s="11"/>
      <c r="O136" s="11">
        <v>37587.040000000001</v>
      </c>
      <c r="P136" s="11">
        <v>19607.02</v>
      </c>
      <c r="Q136" s="11"/>
      <c r="R136" s="11"/>
      <c r="S136" s="11">
        <f t="shared" si="8"/>
        <v>-90613.94</v>
      </c>
      <c r="T136" s="12">
        <f t="shared" si="10"/>
        <v>-2.5934756930541321E-2</v>
      </c>
    </row>
    <row r="137" spans="1:20" x14ac:dyDescent="0.25">
      <c r="A137" s="9">
        <v>41061</v>
      </c>
      <c r="B137" s="10" t="s">
        <v>479</v>
      </c>
      <c r="C137" s="10" t="s">
        <v>444</v>
      </c>
      <c r="D137" s="10" t="s">
        <v>131</v>
      </c>
      <c r="E137" s="11">
        <v>236</v>
      </c>
      <c r="F137" s="11">
        <v>1206302</v>
      </c>
      <c r="G137" s="11">
        <v>201312.64000000001</v>
      </c>
      <c r="H137" s="11">
        <v>153605.40000000002</v>
      </c>
      <c r="I137" s="11">
        <v>0</v>
      </c>
      <c r="J137" s="11">
        <f t="shared" si="9"/>
        <v>1561220.04</v>
      </c>
      <c r="K137" s="1"/>
      <c r="L137" s="11">
        <v>-58804</v>
      </c>
      <c r="M137" s="11">
        <v>28450.979999999952</v>
      </c>
      <c r="N137" s="11">
        <v>1180</v>
      </c>
      <c r="O137" s="11">
        <v>0</v>
      </c>
      <c r="P137" s="11">
        <v>12993.47</v>
      </c>
      <c r="Q137" s="11"/>
      <c r="R137" s="11"/>
      <c r="S137" s="11">
        <f t="shared" si="8"/>
        <v>-16179.550000000047</v>
      </c>
      <c r="T137" s="12">
        <f t="shared" si="10"/>
        <v>-1.036340143315099E-2</v>
      </c>
    </row>
    <row r="138" spans="1:20" x14ac:dyDescent="0.25">
      <c r="A138" s="9">
        <v>23011</v>
      </c>
      <c r="B138" s="10" t="s">
        <v>303</v>
      </c>
      <c r="C138" s="10" t="s">
        <v>15</v>
      </c>
      <c r="D138" s="10" t="s">
        <v>293</v>
      </c>
      <c r="E138" s="11">
        <v>369</v>
      </c>
      <c r="F138" s="11">
        <v>1974370.18</v>
      </c>
      <c r="G138" s="11">
        <v>342480.91</v>
      </c>
      <c r="H138" s="11">
        <v>279319</v>
      </c>
      <c r="I138" s="11">
        <v>0</v>
      </c>
      <c r="J138" s="11">
        <f t="shared" si="9"/>
        <v>2596170.09</v>
      </c>
      <c r="K138" s="1"/>
      <c r="L138" s="11">
        <v>-78899</v>
      </c>
      <c r="M138" s="11">
        <v>54463.370000000054</v>
      </c>
      <c r="N138" s="11">
        <v>1845</v>
      </c>
      <c r="O138" s="11">
        <v>0</v>
      </c>
      <c r="P138" s="11">
        <v>14075.97</v>
      </c>
      <c r="Q138" s="11"/>
      <c r="R138" s="11"/>
      <c r="S138" s="11">
        <f t="shared" si="8"/>
        <v>-8514.6599999999453</v>
      </c>
      <c r="T138" s="12">
        <f t="shared" si="10"/>
        <v>-3.2797003681680754E-3</v>
      </c>
    </row>
    <row r="139" spans="1:20" x14ac:dyDescent="0.25">
      <c r="A139" s="9">
        <v>23021</v>
      </c>
      <c r="B139" s="10" t="s">
        <v>236</v>
      </c>
      <c r="C139" s="10" t="s">
        <v>15</v>
      </c>
      <c r="D139" s="10" t="s">
        <v>9</v>
      </c>
      <c r="E139" s="11">
        <v>282</v>
      </c>
      <c r="F139" s="11">
        <v>1282539</v>
      </c>
      <c r="G139" s="11">
        <v>103079.05</v>
      </c>
      <c r="H139" s="11">
        <v>0</v>
      </c>
      <c r="I139" s="11">
        <v>33327.25</v>
      </c>
      <c r="J139" s="11">
        <f t="shared" si="9"/>
        <v>1418945.3</v>
      </c>
      <c r="K139" s="1"/>
      <c r="L139" s="11">
        <v>-62520</v>
      </c>
      <c r="M139" s="11">
        <v>0</v>
      </c>
      <c r="N139" s="11"/>
      <c r="O139" s="11">
        <v>15656.640000000001</v>
      </c>
      <c r="P139" s="11"/>
      <c r="Q139" s="11"/>
      <c r="R139" s="11"/>
      <c r="S139" s="11">
        <f t="shared" si="8"/>
        <v>-46863.360000000001</v>
      </c>
      <c r="T139" s="12">
        <f t="shared" si="10"/>
        <v>-3.3026896808495715E-2</v>
      </c>
    </row>
    <row r="140" spans="1:20" x14ac:dyDescent="0.25">
      <c r="A140" s="9">
        <v>26601</v>
      </c>
      <c r="B140" s="10" t="s">
        <v>437</v>
      </c>
      <c r="C140" s="10" t="s">
        <v>15</v>
      </c>
      <c r="D140" s="10" t="s">
        <v>408</v>
      </c>
      <c r="E140" s="11">
        <v>179</v>
      </c>
      <c r="F140" s="11">
        <v>917183.71</v>
      </c>
      <c r="G140" s="11">
        <v>168152.02</v>
      </c>
      <c r="H140" s="11">
        <v>146592.79999999999</v>
      </c>
      <c r="I140" s="11">
        <v>0</v>
      </c>
      <c r="J140" s="11">
        <f t="shared" si="9"/>
        <v>1231928.53</v>
      </c>
      <c r="K140" s="1"/>
      <c r="L140" s="11">
        <v>-39128</v>
      </c>
      <c r="M140" s="11">
        <v>25737.580000000016</v>
      </c>
      <c r="N140" s="11">
        <v>895</v>
      </c>
      <c r="O140" s="11">
        <v>0</v>
      </c>
      <c r="P140" s="11">
        <v>14367.93</v>
      </c>
      <c r="Q140" s="11"/>
      <c r="R140" s="11"/>
      <c r="S140" s="11">
        <f t="shared" si="8"/>
        <v>1872.5100000000166</v>
      </c>
      <c r="T140" s="12">
        <f t="shared" si="10"/>
        <v>1.5199826567861177E-3</v>
      </c>
    </row>
    <row r="141" spans="1:20" x14ac:dyDescent="0.25">
      <c r="A141" s="9">
        <v>26141</v>
      </c>
      <c r="B141" s="10" t="s">
        <v>18</v>
      </c>
      <c r="C141" s="10" t="s">
        <v>15</v>
      </c>
      <c r="D141" s="10" t="s">
        <v>16</v>
      </c>
      <c r="E141" s="11">
        <v>661</v>
      </c>
      <c r="F141" s="11">
        <v>3072640</v>
      </c>
      <c r="G141" s="11">
        <v>671541.35</v>
      </c>
      <c r="H141" s="11">
        <v>578331.60000000009</v>
      </c>
      <c r="I141" s="11">
        <v>0</v>
      </c>
      <c r="J141" s="11">
        <f t="shared" si="9"/>
        <v>4322512.95</v>
      </c>
      <c r="K141" s="1"/>
      <c r="L141" s="11">
        <v>-146639</v>
      </c>
      <c r="M141" s="11">
        <v>107031.53999999992</v>
      </c>
      <c r="N141" s="11">
        <v>3305</v>
      </c>
      <c r="O141" s="11">
        <v>0</v>
      </c>
      <c r="P141" s="11">
        <v>57333.03</v>
      </c>
      <c r="Q141" s="11"/>
      <c r="R141" s="11"/>
      <c r="S141" s="11">
        <f t="shared" si="8"/>
        <v>21030.56999999992</v>
      </c>
      <c r="T141" s="12">
        <f t="shared" si="10"/>
        <v>4.8653573148924678E-3</v>
      </c>
    </row>
    <row r="142" spans="1:20" x14ac:dyDescent="0.25">
      <c r="A142" s="9">
        <v>53021</v>
      </c>
      <c r="B142" s="10" t="s">
        <v>505</v>
      </c>
      <c r="C142" s="10" t="s">
        <v>444</v>
      </c>
      <c r="D142" s="10" t="s">
        <v>293</v>
      </c>
      <c r="E142" s="11">
        <v>771</v>
      </c>
      <c r="F142" s="11">
        <v>4638577.2</v>
      </c>
      <c r="G142" s="11">
        <v>620247.92000000004</v>
      </c>
      <c r="H142" s="11">
        <v>514196.80000000005</v>
      </c>
      <c r="I142" s="11">
        <v>0</v>
      </c>
      <c r="J142" s="11">
        <f t="shared" si="9"/>
        <v>5773021.9199999999</v>
      </c>
      <c r="K142" s="1"/>
      <c r="L142" s="11">
        <v>-195995</v>
      </c>
      <c r="M142" s="11">
        <v>95240.159999999916</v>
      </c>
      <c r="N142" s="11">
        <v>3855</v>
      </c>
      <c r="O142" s="11">
        <v>0</v>
      </c>
      <c r="P142" s="11">
        <v>52023.76</v>
      </c>
      <c r="Q142" s="11"/>
      <c r="R142" s="11"/>
      <c r="S142" s="11">
        <f t="shared" si="8"/>
        <v>-44876.080000000075</v>
      </c>
      <c r="T142" s="12">
        <f t="shared" si="10"/>
        <v>-7.7734123690976868E-3</v>
      </c>
    </row>
    <row r="143" spans="1:20" x14ac:dyDescent="0.25">
      <c r="A143" s="9">
        <v>25491</v>
      </c>
      <c r="B143" s="10" t="s">
        <v>432</v>
      </c>
      <c r="C143" s="10" t="s">
        <v>15</v>
      </c>
      <c r="D143" s="10" t="s">
        <v>408</v>
      </c>
      <c r="E143" s="11">
        <v>227</v>
      </c>
      <c r="F143" s="11">
        <v>1124089.03</v>
      </c>
      <c r="G143" s="11">
        <v>194104.35</v>
      </c>
      <c r="H143" s="11">
        <v>152516</v>
      </c>
      <c r="I143" s="11">
        <v>0</v>
      </c>
      <c r="J143" s="11">
        <f t="shared" si="9"/>
        <v>1470709.3800000001</v>
      </c>
      <c r="K143" s="1"/>
      <c r="L143" s="11">
        <v>-49778</v>
      </c>
      <c r="M143" s="11">
        <v>29540.379999999976</v>
      </c>
      <c r="N143" s="11">
        <v>1135</v>
      </c>
      <c r="O143" s="11">
        <v>0</v>
      </c>
      <c r="P143" s="11">
        <v>4038.41</v>
      </c>
      <c r="Q143" s="11"/>
      <c r="R143" s="11"/>
      <c r="S143" s="11">
        <f t="shared" si="8"/>
        <v>-15064.210000000021</v>
      </c>
      <c r="T143" s="12">
        <f t="shared" si="10"/>
        <v>-1.0242819012958237E-2</v>
      </c>
    </row>
    <row r="144" spans="1:20" x14ac:dyDescent="0.25">
      <c r="A144" s="9">
        <v>26831</v>
      </c>
      <c r="B144" s="10" t="s">
        <v>328</v>
      </c>
      <c r="C144" s="10" t="s">
        <v>15</v>
      </c>
      <c r="D144" s="10" t="s">
        <v>315</v>
      </c>
      <c r="E144" s="11">
        <v>605</v>
      </c>
      <c r="F144" s="11">
        <v>2792731.6</v>
      </c>
      <c r="G144" s="11">
        <v>500812.29</v>
      </c>
      <c r="H144" s="11">
        <v>332902.80000000005</v>
      </c>
      <c r="I144" s="11">
        <v>0</v>
      </c>
      <c r="J144" s="11">
        <f t="shared" si="9"/>
        <v>3626446.6900000004</v>
      </c>
      <c r="K144" s="1"/>
      <c r="L144" s="11">
        <v>-133354</v>
      </c>
      <c r="M144" s="11">
        <v>61707.06</v>
      </c>
      <c r="N144" s="11">
        <v>3025</v>
      </c>
      <c r="O144" s="11">
        <v>0</v>
      </c>
      <c r="P144" s="11"/>
      <c r="Q144" s="11"/>
      <c r="R144" s="11"/>
      <c r="S144" s="11">
        <f t="shared" si="8"/>
        <v>-68621.94</v>
      </c>
      <c r="T144" s="12">
        <f t="shared" si="10"/>
        <v>-1.892263856772702E-2</v>
      </c>
    </row>
    <row r="145" spans="1:20" x14ac:dyDescent="0.25">
      <c r="A145" s="9">
        <v>26051</v>
      </c>
      <c r="B145" s="10" t="s">
        <v>32</v>
      </c>
      <c r="C145" s="10" t="s">
        <v>15</v>
      </c>
      <c r="D145" s="10" t="s">
        <v>16</v>
      </c>
      <c r="E145" s="11">
        <v>384</v>
      </c>
      <c r="F145" s="11">
        <v>1738923</v>
      </c>
      <c r="G145" s="11">
        <v>491456.97</v>
      </c>
      <c r="H145" s="11">
        <v>301460.99999999994</v>
      </c>
      <c r="I145" s="11">
        <v>0</v>
      </c>
      <c r="J145" s="11">
        <f t="shared" si="9"/>
        <v>2531840.9699999997</v>
      </c>
      <c r="K145" s="1"/>
      <c r="L145" s="11">
        <v>-84768</v>
      </c>
      <c r="M145" s="11">
        <v>55809.300000000047</v>
      </c>
      <c r="N145" s="11">
        <v>1920</v>
      </c>
      <c r="O145" s="11">
        <v>0</v>
      </c>
      <c r="P145" s="11">
        <v>5476.96</v>
      </c>
      <c r="Q145" s="11"/>
      <c r="R145" s="11"/>
      <c r="S145" s="11">
        <f t="shared" si="8"/>
        <v>-21561.739999999954</v>
      </c>
      <c r="T145" s="12">
        <f t="shared" si="10"/>
        <v>-8.5162299905431876E-3</v>
      </c>
    </row>
    <row r="146" spans="1:20" x14ac:dyDescent="0.25">
      <c r="A146" s="9">
        <v>26441</v>
      </c>
      <c r="B146" s="10" t="s">
        <v>396</v>
      </c>
      <c r="C146" s="10" t="s">
        <v>15</v>
      </c>
      <c r="D146" s="10" t="s">
        <v>376</v>
      </c>
      <c r="E146" s="11">
        <v>261</v>
      </c>
      <c r="F146" s="11">
        <v>1179920.1299999999</v>
      </c>
      <c r="G146" s="11">
        <v>171504.9</v>
      </c>
      <c r="H146" s="11">
        <v>99262.799999999988</v>
      </c>
      <c r="I146" s="11">
        <v>0</v>
      </c>
      <c r="J146" s="11">
        <f t="shared" si="9"/>
        <v>1450687.8299999998</v>
      </c>
      <c r="K146" s="1"/>
      <c r="L146" s="11">
        <v>-56239</v>
      </c>
      <c r="M146" s="11">
        <v>18430.020000000019</v>
      </c>
      <c r="N146" s="11">
        <v>1305</v>
      </c>
      <c r="O146" s="11">
        <v>0</v>
      </c>
      <c r="P146" s="11">
        <v>5250.47</v>
      </c>
      <c r="Q146" s="11"/>
      <c r="R146" s="11"/>
      <c r="S146" s="11">
        <f t="shared" si="8"/>
        <v>-31253.50999999998</v>
      </c>
      <c r="T146" s="12">
        <f t="shared" si="10"/>
        <v>-2.1543925132397355E-2</v>
      </c>
    </row>
    <row r="147" spans="1:20" x14ac:dyDescent="0.25">
      <c r="A147" s="9">
        <v>23031</v>
      </c>
      <c r="B147" s="10" t="s">
        <v>350</v>
      </c>
      <c r="C147" s="10" t="s">
        <v>15</v>
      </c>
      <c r="D147" s="10" t="s">
        <v>12</v>
      </c>
      <c r="E147" s="11">
        <v>413</v>
      </c>
      <c r="F147" s="11">
        <v>2074857.42</v>
      </c>
      <c r="G147" s="11">
        <v>471675.27</v>
      </c>
      <c r="H147" s="11">
        <v>345236.60000000003</v>
      </c>
      <c r="I147" s="11">
        <v>0</v>
      </c>
      <c r="J147" s="11">
        <f t="shared" si="9"/>
        <v>2891769.29</v>
      </c>
      <c r="K147" s="1"/>
      <c r="L147" s="11">
        <v>-91157</v>
      </c>
      <c r="M147" s="11">
        <v>63899.399999999965</v>
      </c>
      <c r="N147" s="11">
        <v>2065</v>
      </c>
      <c r="O147" s="11">
        <v>0</v>
      </c>
      <c r="P147" s="11">
        <v>7614.02</v>
      </c>
      <c r="Q147" s="11"/>
      <c r="R147" s="11"/>
      <c r="S147" s="11">
        <f t="shared" si="8"/>
        <v>-17578.580000000031</v>
      </c>
      <c r="T147" s="12">
        <f t="shared" si="10"/>
        <v>-6.0788321048945194E-3</v>
      </c>
    </row>
    <row r="148" spans="1:20" x14ac:dyDescent="0.25">
      <c r="A148" s="9">
        <v>23041</v>
      </c>
      <c r="B148" s="10" t="s">
        <v>314</v>
      </c>
      <c r="C148" s="10" t="s">
        <v>15</v>
      </c>
      <c r="D148" s="10" t="s">
        <v>315</v>
      </c>
      <c r="E148" s="11">
        <v>1479</v>
      </c>
      <c r="F148" s="11">
        <v>7025623.8200000003</v>
      </c>
      <c r="G148" s="11">
        <v>1524420.23</v>
      </c>
      <c r="H148" s="11">
        <v>945719.39999999979</v>
      </c>
      <c r="I148" s="11">
        <v>0</v>
      </c>
      <c r="J148" s="11">
        <f t="shared" si="9"/>
        <v>9495763.4500000011</v>
      </c>
      <c r="K148" s="1"/>
      <c r="L148" s="11">
        <v>-325849</v>
      </c>
      <c r="M148" s="11">
        <v>176455.08000000019</v>
      </c>
      <c r="N148" s="11">
        <v>7395</v>
      </c>
      <c r="O148" s="11">
        <v>0</v>
      </c>
      <c r="P148" s="11">
        <v>34614.300000000003</v>
      </c>
      <c r="Q148" s="11"/>
      <c r="R148" s="11"/>
      <c r="S148" s="11">
        <f t="shared" si="8"/>
        <v>-107384.61999999982</v>
      </c>
      <c r="T148" s="12">
        <f t="shared" si="10"/>
        <v>-1.1308687349409468E-2</v>
      </c>
    </row>
    <row r="149" spans="1:20" x14ac:dyDescent="0.25">
      <c r="A149" s="9">
        <v>23051</v>
      </c>
      <c r="B149" s="10" t="s">
        <v>81</v>
      </c>
      <c r="C149" s="10" t="s">
        <v>15</v>
      </c>
      <c r="D149" s="10" t="s">
        <v>66</v>
      </c>
      <c r="E149" s="11">
        <v>776</v>
      </c>
      <c r="F149" s="11">
        <v>3683876.62</v>
      </c>
      <c r="G149" s="11">
        <v>124185</v>
      </c>
      <c r="H149" s="11">
        <v>0</v>
      </c>
      <c r="I149" s="11">
        <v>87256.8</v>
      </c>
      <c r="J149" s="11">
        <f t="shared" si="9"/>
        <v>3895318.42</v>
      </c>
      <c r="K149" s="1"/>
      <c r="L149" s="11">
        <v>-171748</v>
      </c>
      <c r="M149" s="11">
        <v>0</v>
      </c>
      <c r="N149" s="11"/>
      <c r="O149" s="11">
        <v>43083.520000000004</v>
      </c>
      <c r="P149" s="11">
        <v>7227.72</v>
      </c>
      <c r="Q149" s="11"/>
      <c r="R149" s="11"/>
      <c r="S149" s="11">
        <f t="shared" si="8"/>
        <v>-121436.76</v>
      </c>
      <c r="T149" s="12">
        <f t="shared" si="10"/>
        <v>-3.1175053463280158E-2</v>
      </c>
    </row>
    <row r="150" spans="1:20" x14ac:dyDescent="0.25">
      <c r="A150" s="9">
        <v>23071</v>
      </c>
      <c r="B150" s="10" t="s">
        <v>58</v>
      </c>
      <c r="C150" s="10" t="s">
        <v>15</v>
      </c>
      <c r="D150" s="10" t="s">
        <v>44</v>
      </c>
      <c r="E150" s="11">
        <v>511</v>
      </c>
      <c r="F150" s="11">
        <v>2382603.59</v>
      </c>
      <c r="G150" s="11">
        <v>102472.47</v>
      </c>
      <c r="H150" s="11">
        <v>0</v>
      </c>
      <c r="I150" s="11">
        <v>61806.9</v>
      </c>
      <c r="J150" s="11">
        <f t="shared" si="9"/>
        <v>2546882.96</v>
      </c>
      <c r="K150" s="1"/>
      <c r="L150" s="11">
        <v>-112799</v>
      </c>
      <c r="M150" s="11">
        <v>0</v>
      </c>
      <c r="N150" s="11"/>
      <c r="O150" s="11">
        <v>28370.720000000001</v>
      </c>
      <c r="P150" s="11"/>
      <c r="Q150" s="11"/>
      <c r="R150" s="11"/>
      <c r="S150" s="11">
        <f t="shared" si="8"/>
        <v>-84428.28</v>
      </c>
      <c r="T150" s="12">
        <f t="shared" si="10"/>
        <v>-3.3149650504552437E-2</v>
      </c>
    </row>
    <row r="151" spans="1:20" x14ac:dyDescent="0.25">
      <c r="A151" s="9">
        <v>29011</v>
      </c>
      <c r="B151" s="10" t="s">
        <v>99</v>
      </c>
      <c r="C151" s="10" t="s">
        <v>15</v>
      </c>
      <c r="D151" s="10" t="s">
        <v>66</v>
      </c>
      <c r="E151" s="11">
        <v>278</v>
      </c>
      <c r="F151" s="11">
        <v>1320509.52</v>
      </c>
      <c r="G151" s="11">
        <v>42206.05</v>
      </c>
      <c r="H151" s="11">
        <v>0</v>
      </c>
      <c r="I151" s="11">
        <v>33690.82</v>
      </c>
      <c r="J151" s="11">
        <f t="shared" si="9"/>
        <v>1396406.3900000001</v>
      </c>
      <c r="K151" s="1"/>
      <c r="L151" s="11">
        <v>-61260</v>
      </c>
      <c r="M151" s="11">
        <v>0</v>
      </c>
      <c r="N151" s="11"/>
      <c r="O151" s="11">
        <v>15434.560000000001</v>
      </c>
      <c r="P151" s="11">
        <v>9432.1299999999992</v>
      </c>
      <c r="Q151" s="11"/>
      <c r="R151" s="11"/>
      <c r="S151" s="11">
        <f t="shared" si="8"/>
        <v>-36393.31</v>
      </c>
      <c r="T151" s="12">
        <f t="shared" si="10"/>
        <v>-2.6062119351945957E-2</v>
      </c>
    </row>
    <row r="152" spans="1:20" x14ac:dyDescent="0.25">
      <c r="A152" s="9">
        <v>28081</v>
      </c>
      <c r="B152" s="10" t="s">
        <v>93</v>
      </c>
      <c r="C152" s="10" t="s">
        <v>15</v>
      </c>
      <c r="D152" s="10" t="s">
        <v>66</v>
      </c>
      <c r="E152" s="11">
        <v>532</v>
      </c>
      <c r="F152" s="11">
        <v>2347561</v>
      </c>
      <c r="G152" s="11">
        <v>133919.15</v>
      </c>
      <c r="H152" s="11">
        <v>0</v>
      </c>
      <c r="I152" s="11">
        <v>54777.88</v>
      </c>
      <c r="J152" s="11">
        <f t="shared" si="9"/>
        <v>2536258.0299999998</v>
      </c>
      <c r="K152" s="1"/>
      <c r="L152" s="11">
        <v>-114437</v>
      </c>
      <c r="M152" s="11">
        <v>0</v>
      </c>
      <c r="N152" s="11"/>
      <c r="O152" s="11">
        <v>29536.640000000003</v>
      </c>
      <c r="P152" s="11">
        <v>6163.41</v>
      </c>
      <c r="Q152" s="11"/>
      <c r="R152" s="11"/>
      <c r="S152" s="11">
        <f t="shared" si="8"/>
        <v>-78736.95</v>
      </c>
      <c r="T152" s="12">
        <f t="shared" si="10"/>
        <v>-3.1044534534209047E-2</v>
      </c>
    </row>
    <row r="153" spans="1:20" x14ac:dyDescent="0.25">
      <c r="A153" s="9">
        <v>23081</v>
      </c>
      <c r="B153" s="10" t="s">
        <v>268</v>
      </c>
      <c r="C153" s="10" t="s">
        <v>15</v>
      </c>
      <c r="D153" s="10" t="s">
        <v>267</v>
      </c>
      <c r="E153" s="11">
        <v>1308</v>
      </c>
      <c r="F153" s="11">
        <v>6155213.4199999999</v>
      </c>
      <c r="G153" s="11">
        <v>1180779.6000000001</v>
      </c>
      <c r="H153" s="11">
        <v>801024</v>
      </c>
      <c r="I153" s="11">
        <v>0</v>
      </c>
      <c r="J153" s="11">
        <f t="shared" si="9"/>
        <v>8137017.0199999996</v>
      </c>
      <c r="K153" s="1"/>
      <c r="L153" s="11">
        <v>-288236</v>
      </c>
      <c r="M153" s="11">
        <v>147172.07999999996</v>
      </c>
      <c r="N153" s="11">
        <v>6540</v>
      </c>
      <c r="O153" s="11">
        <v>0</v>
      </c>
      <c r="P153" s="11">
        <v>59751.93</v>
      </c>
      <c r="Q153" s="11"/>
      <c r="R153" s="11"/>
      <c r="S153" s="11">
        <f t="shared" si="8"/>
        <v>-74771.990000000049</v>
      </c>
      <c r="T153" s="12">
        <f t="shared" si="10"/>
        <v>-9.1891155955822305E-3</v>
      </c>
    </row>
    <row r="154" spans="1:20" x14ac:dyDescent="0.25">
      <c r="A154" s="9">
        <v>23101</v>
      </c>
      <c r="B154" s="10" t="s">
        <v>140</v>
      </c>
      <c r="C154" s="10" t="s">
        <v>15</v>
      </c>
      <c r="D154" s="10" t="s">
        <v>131</v>
      </c>
      <c r="E154" s="11">
        <v>597</v>
      </c>
      <c r="F154" s="11">
        <v>2956841.87</v>
      </c>
      <c r="G154" s="11">
        <v>833512.61</v>
      </c>
      <c r="H154" s="11">
        <v>452010</v>
      </c>
      <c r="I154" s="11">
        <v>0</v>
      </c>
      <c r="J154" s="11">
        <f t="shared" si="9"/>
        <v>4242364.4800000004</v>
      </c>
      <c r="K154" s="1"/>
      <c r="L154" s="11">
        <v>-131423</v>
      </c>
      <c r="M154" s="11">
        <v>83690.100000000093</v>
      </c>
      <c r="N154" s="11">
        <v>2985</v>
      </c>
      <c r="O154" s="11">
        <v>0</v>
      </c>
      <c r="P154" s="11">
        <v>14262.26</v>
      </c>
      <c r="Q154" s="11"/>
      <c r="R154" s="11"/>
      <c r="S154" s="11">
        <f t="shared" si="8"/>
        <v>-30485.639999999912</v>
      </c>
      <c r="T154" s="12">
        <f t="shared" si="10"/>
        <v>-7.1860020853276403E-3</v>
      </c>
    </row>
    <row r="155" spans="1:20" x14ac:dyDescent="0.25">
      <c r="A155" s="9">
        <v>29051</v>
      </c>
      <c r="B155" s="10" t="s">
        <v>199</v>
      </c>
      <c r="C155" s="10" t="s">
        <v>15</v>
      </c>
      <c r="D155" s="10" t="s">
        <v>187</v>
      </c>
      <c r="E155" s="11">
        <v>412</v>
      </c>
      <c r="F155" s="11">
        <v>1963867.96</v>
      </c>
      <c r="G155" s="11">
        <v>360986.4</v>
      </c>
      <c r="H155" s="11">
        <v>312930</v>
      </c>
      <c r="I155" s="11">
        <v>0</v>
      </c>
      <c r="J155" s="11">
        <f t="shared" si="9"/>
        <v>2637784.36</v>
      </c>
      <c r="K155" s="1"/>
      <c r="L155" s="11">
        <v>-91119</v>
      </c>
      <c r="M155" s="11">
        <v>57939.300000000047</v>
      </c>
      <c r="N155" s="11">
        <v>2060</v>
      </c>
      <c r="O155" s="11">
        <v>0</v>
      </c>
      <c r="P155" s="11">
        <v>3442.1</v>
      </c>
      <c r="Q155" s="11"/>
      <c r="R155" s="11"/>
      <c r="S155" s="11">
        <f t="shared" si="8"/>
        <v>-27677.599999999955</v>
      </c>
      <c r="T155" s="12">
        <f t="shared" si="10"/>
        <v>-1.0492745510099225E-2</v>
      </c>
    </row>
    <row r="156" spans="1:20" x14ac:dyDescent="0.25">
      <c r="A156" s="9">
        <v>23131</v>
      </c>
      <c r="B156" s="10" t="s">
        <v>339</v>
      </c>
      <c r="C156" s="10" t="s">
        <v>15</v>
      </c>
      <c r="D156" s="10" t="s">
        <v>315</v>
      </c>
      <c r="E156" s="11">
        <v>265</v>
      </c>
      <c r="F156" s="11">
        <v>1266402.99</v>
      </c>
      <c r="G156" s="11">
        <v>213421.56</v>
      </c>
      <c r="H156" s="11">
        <v>182466.40000000002</v>
      </c>
      <c r="I156" s="11">
        <v>0</v>
      </c>
      <c r="J156" s="11">
        <f t="shared" si="9"/>
        <v>1662290.9500000002</v>
      </c>
      <c r="K156" s="1"/>
      <c r="L156" s="11">
        <v>-58128</v>
      </c>
      <c r="M156" s="11">
        <v>32473.549999999988</v>
      </c>
      <c r="N156" s="11">
        <v>1325</v>
      </c>
      <c r="O156" s="11">
        <v>0</v>
      </c>
      <c r="P156" s="11">
        <v>9463.75</v>
      </c>
      <c r="Q156" s="11"/>
      <c r="R156" s="11"/>
      <c r="S156" s="11">
        <f t="shared" ref="S156:S214" si="11">L156+SUM(M156:R156)</f>
        <v>-14865.700000000012</v>
      </c>
      <c r="T156" s="12">
        <f t="shared" si="10"/>
        <v>-8.9428989552039675E-3</v>
      </c>
    </row>
    <row r="157" spans="1:20" x14ac:dyDescent="0.25">
      <c r="A157" s="9">
        <v>23141</v>
      </c>
      <c r="B157" s="10" t="s">
        <v>291</v>
      </c>
      <c r="C157" s="10" t="s">
        <v>15</v>
      </c>
      <c r="D157" s="10" t="s">
        <v>267</v>
      </c>
      <c r="E157" s="11">
        <v>184</v>
      </c>
      <c r="F157" s="11">
        <v>843661</v>
      </c>
      <c r="G157" s="11">
        <v>229115.7</v>
      </c>
      <c r="H157" s="11">
        <v>124191.6</v>
      </c>
      <c r="I157" s="11">
        <v>0</v>
      </c>
      <c r="J157" s="11">
        <f t="shared" ref="J157:J215" si="12">SUM(F157:I157)</f>
        <v>1196968.3</v>
      </c>
      <c r="K157" s="1"/>
      <c r="L157" s="11">
        <v>-41126</v>
      </c>
      <c r="M157" s="11">
        <v>21711.739999999962</v>
      </c>
      <c r="N157" s="11">
        <v>920</v>
      </c>
      <c r="O157" s="11">
        <v>0</v>
      </c>
      <c r="P157" s="11"/>
      <c r="Q157" s="11"/>
      <c r="R157" s="11"/>
      <c r="S157" s="11">
        <f t="shared" si="11"/>
        <v>-18494.260000000038</v>
      </c>
      <c r="T157" s="12">
        <f t="shared" ref="T157:T215" si="13">S157/J157</f>
        <v>-1.5450918792085001E-2</v>
      </c>
    </row>
    <row r="158" spans="1:20" x14ac:dyDescent="0.25">
      <c r="A158" s="9">
        <v>26461</v>
      </c>
      <c r="B158" s="10" t="s">
        <v>289</v>
      </c>
      <c r="C158" s="10" t="s">
        <v>15</v>
      </c>
      <c r="D158" s="10" t="s">
        <v>267</v>
      </c>
      <c r="E158" s="11">
        <v>318</v>
      </c>
      <c r="F158" s="11">
        <v>1466176.65</v>
      </c>
      <c r="G158" s="11">
        <v>258988.34</v>
      </c>
      <c r="H158" s="11">
        <v>190702.6</v>
      </c>
      <c r="I158" s="11">
        <v>0</v>
      </c>
      <c r="J158" s="11">
        <f t="shared" si="12"/>
        <v>1915867.59</v>
      </c>
      <c r="K158" s="1"/>
      <c r="L158" s="11">
        <v>-67282</v>
      </c>
      <c r="M158" s="11">
        <v>35337.389999999985</v>
      </c>
      <c r="N158" s="11">
        <v>1590</v>
      </c>
      <c r="O158" s="11">
        <v>0</v>
      </c>
      <c r="P158" s="11">
        <v>8321.2900000000009</v>
      </c>
      <c r="Q158" s="11"/>
      <c r="R158" s="11"/>
      <c r="S158" s="11">
        <f t="shared" si="11"/>
        <v>-22033.320000000014</v>
      </c>
      <c r="T158" s="12">
        <f t="shared" si="13"/>
        <v>-1.1500439860773475E-2</v>
      </c>
    </row>
    <row r="159" spans="1:20" x14ac:dyDescent="0.25">
      <c r="A159" s="9">
        <v>26591</v>
      </c>
      <c r="B159" s="10" t="s">
        <v>361</v>
      </c>
      <c r="C159" s="10" t="s">
        <v>15</v>
      </c>
      <c r="D159" s="10" t="s">
        <v>12</v>
      </c>
      <c r="E159" s="11">
        <v>327</v>
      </c>
      <c r="F159" s="11">
        <v>1610563.71</v>
      </c>
      <c r="G159" s="11">
        <v>268054.53000000003</v>
      </c>
      <c r="H159" s="11">
        <v>187360.79999999996</v>
      </c>
      <c r="I159" s="11">
        <v>0</v>
      </c>
      <c r="J159" s="11">
        <f t="shared" si="12"/>
        <v>2065979.04</v>
      </c>
      <c r="K159" s="1"/>
      <c r="L159" s="11">
        <v>-71735</v>
      </c>
      <c r="M159" s="11">
        <v>34723.599999999977</v>
      </c>
      <c r="N159" s="11">
        <v>1635</v>
      </c>
      <c r="O159" s="11">
        <v>0</v>
      </c>
      <c r="P159" s="11">
        <v>10290.469999999999</v>
      </c>
      <c r="Q159" s="11"/>
      <c r="R159" s="11"/>
      <c r="S159" s="11">
        <f t="shared" si="11"/>
        <v>-25085.930000000022</v>
      </c>
      <c r="T159" s="12">
        <f t="shared" si="13"/>
        <v>-1.2142393274231873E-2</v>
      </c>
    </row>
    <row r="160" spans="1:20" x14ac:dyDescent="0.25">
      <c r="A160" s="9">
        <v>26701</v>
      </c>
      <c r="B160" s="10" t="s">
        <v>330</v>
      </c>
      <c r="C160" s="10" t="s">
        <v>15</v>
      </c>
      <c r="D160" s="10" t="s">
        <v>315</v>
      </c>
      <c r="E160" s="11">
        <v>563</v>
      </c>
      <c r="F160" s="11">
        <v>2567670.09</v>
      </c>
      <c r="G160" s="11">
        <v>494670.92</v>
      </c>
      <c r="H160" s="11">
        <v>392747.80000000005</v>
      </c>
      <c r="I160" s="11">
        <v>0</v>
      </c>
      <c r="J160" s="11">
        <f t="shared" si="12"/>
        <v>3455088.8099999996</v>
      </c>
      <c r="K160" s="1"/>
      <c r="L160" s="11">
        <v>-123373</v>
      </c>
      <c r="M160" s="11">
        <v>74054.299999999988</v>
      </c>
      <c r="N160" s="11">
        <v>2815</v>
      </c>
      <c r="O160" s="11">
        <v>0</v>
      </c>
      <c r="P160" s="11">
        <v>5683.24</v>
      </c>
      <c r="Q160" s="11"/>
      <c r="R160" s="11"/>
      <c r="S160" s="11">
        <f t="shared" si="11"/>
        <v>-40820.460000000006</v>
      </c>
      <c r="T160" s="12">
        <f t="shared" si="13"/>
        <v>-1.1814590664602919E-2</v>
      </c>
    </row>
    <row r="161" spans="1:20" x14ac:dyDescent="0.25">
      <c r="A161" s="9">
        <v>23151</v>
      </c>
      <c r="B161" s="10" t="s">
        <v>134</v>
      </c>
      <c r="C161" s="10" t="s">
        <v>15</v>
      </c>
      <c r="D161" s="10" t="s">
        <v>131</v>
      </c>
      <c r="E161" s="11">
        <v>1198</v>
      </c>
      <c r="F161" s="11">
        <v>5532081.5700000003</v>
      </c>
      <c r="G161" s="11">
        <v>1125580.6100000001</v>
      </c>
      <c r="H161" s="11">
        <v>739487</v>
      </c>
      <c r="I161" s="11">
        <v>0</v>
      </c>
      <c r="J161" s="11">
        <f t="shared" si="12"/>
        <v>7397149.1800000006</v>
      </c>
      <c r="K161" s="1"/>
      <c r="L161" s="11">
        <v>-264396</v>
      </c>
      <c r="M161" s="11">
        <v>139479.64000000001</v>
      </c>
      <c r="N161" s="11">
        <v>5990</v>
      </c>
      <c r="O161" s="11">
        <v>0</v>
      </c>
      <c r="P161" s="11">
        <v>69882.94</v>
      </c>
      <c r="Q161" s="11"/>
      <c r="R161" s="11"/>
      <c r="S161" s="11">
        <f t="shared" si="11"/>
        <v>-49043.419999999984</v>
      </c>
      <c r="T161" s="12">
        <f t="shared" si="13"/>
        <v>-6.6300433865252913E-3</v>
      </c>
    </row>
    <row r="162" spans="1:20" x14ac:dyDescent="0.25">
      <c r="A162" s="9">
        <v>24371</v>
      </c>
      <c r="B162" s="10" t="s">
        <v>211</v>
      </c>
      <c r="C162" s="10" t="s">
        <v>15</v>
      </c>
      <c r="D162" s="10" t="s">
        <v>187</v>
      </c>
      <c r="E162" s="11">
        <v>290</v>
      </c>
      <c r="F162" s="11">
        <v>1355409.78</v>
      </c>
      <c r="G162" s="11">
        <v>259794.93</v>
      </c>
      <c r="H162" s="11">
        <v>249405.80000000002</v>
      </c>
      <c r="I162" s="11">
        <v>0</v>
      </c>
      <c r="J162" s="11">
        <f t="shared" si="12"/>
        <v>1864610.51</v>
      </c>
      <c r="K162" s="1"/>
      <c r="L162" s="11">
        <v>-62945</v>
      </c>
      <c r="M162" s="11">
        <v>46162.199999999983</v>
      </c>
      <c r="N162" s="11">
        <v>1450</v>
      </c>
      <c r="O162" s="11">
        <v>0</v>
      </c>
      <c r="P162" s="11">
        <v>6399.76</v>
      </c>
      <c r="Q162" s="11"/>
      <c r="R162" s="11"/>
      <c r="S162" s="11">
        <f t="shared" si="11"/>
        <v>-8933.0400000000154</v>
      </c>
      <c r="T162" s="12">
        <f t="shared" si="13"/>
        <v>-4.7908343067314448E-3</v>
      </c>
    </row>
    <row r="163" spans="1:20" x14ac:dyDescent="0.25">
      <c r="A163" s="9">
        <v>23161</v>
      </c>
      <c r="B163" s="10" t="s">
        <v>94</v>
      </c>
      <c r="C163" s="10" t="s">
        <v>15</v>
      </c>
      <c r="D163" s="10" t="s">
        <v>66</v>
      </c>
      <c r="E163" s="11">
        <v>541</v>
      </c>
      <c r="F163" s="11">
        <v>2508568.2799999998</v>
      </c>
      <c r="G163" s="11">
        <v>427029.53</v>
      </c>
      <c r="H163" s="11">
        <v>140715.00000000003</v>
      </c>
      <c r="I163" s="11">
        <v>0</v>
      </c>
      <c r="J163" s="11">
        <f t="shared" si="12"/>
        <v>3076312.8099999996</v>
      </c>
      <c r="K163" s="1"/>
      <c r="L163" s="11">
        <v>-113738</v>
      </c>
      <c r="M163" s="11">
        <v>25443.719999999972</v>
      </c>
      <c r="N163" s="11">
        <v>2705</v>
      </c>
      <c r="O163" s="11">
        <v>0</v>
      </c>
      <c r="P163" s="11">
        <v>1737.88</v>
      </c>
      <c r="Q163" s="11"/>
      <c r="R163" s="11"/>
      <c r="S163" s="11">
        <f t="shared" si="11"/>
        <v>-83851.400000000023</v>
      </c>
      <c r="T163" s="12">
        <f t="shared" si="13"/>
        <v>-2.7257111086827362E-2</v>
      </c>
    </row>
    <row r="164" spans="1:20" x14ac:dyDescent="0.25">
      <c r="A164" s="9">
        <v>53091</v>
      </c>
      <c r="B164" s="10" t="s">
        <v>491</v>
      </c>
      <c r="C164" s="10" t="s">
        <v>444</v>
      </c>
      <c r="D164" s="10" t="s">
        <v>243</v>
      </c>
      <c r="E164" s="11">
        <v>875</v>
      </c>
      <c r="F164" s="11">
        <v>4552483</v>
      </c>
      <c r="G164" s="11">
        <v>988508.14</v>
      </c>
      <c r="H164" s="11">
        <v>615267.80000000005</v>
      </c>
      <c r="I164" s="11">
        <v>0</v>
      </c>
      <c r="J164" s="11">
        <f t="shared" si="12"/>
        <v>6156258.9399999995</v>
      </c>
      <c r="K164" s="1"/>
      <c r="L164" s="11">
        <v>-221920</v>
      </c>
      <c r="M164" s="11">
        <v>108671.05000000005</v>
      </c>
      <c r="N164" s="11">
        <v>4375</v>
      </c>
      <c r="O164" s="11">
        <v>0</v>
      </c>
      <c r="P164" s="11">
        <v>84508.97</v>
      </c>
      <c r="Q164" s="11"/>
      <c r="R164" s="11"/>
      <c r="S164" s="11">
        <f t="shared" si="11"/>
        <v>-24364.979999999952</v>
      </c>
      <c r="T164" s="12">
        <f t="shared" si="13"/>
        <v>-3.9577575013438199E-3</v>
      </c>
    </row>
    <row r="165" spans="1:20" x14ac:dyDescent="0.25">
      <c r="A165" s="9">
        <v>46111</v>
      </c>
      <c r="B165" s="10" t="s">
        <v>524</v>
      </c>
      <c r="C165" s="10" t="s">
        <v>444</v>
      </c>
      <c r="D165" s="10" t="s">
        <v>408</v>
      </c>
      <c r="E165" s="11">
        <v>266</v>
      </c>
      <c r="F165" s="11">
        <v>1620880.6</v>
      </c>
      <c r="G165" s="11">
        <v>248471.43</v>
      </c>
      <c r="H165" s="11">
        <v>174856.79999999996</v>
      </c>
      <c r="I165" s="11">
        <v>0</v>
      </c>
      <c r="J165" s="11">
        <f t="shared" si="12"/>
        <v>2044208.83</v>
      </c>
      <c r="K165" s="1"/>
      <c r="L165" s="11">
        <v>-68755</v>
      </c>
      <c r="M165" s="11">
        <v>31127.930000000051</v>
      </c>
      <c r="N165" s="11">
        <v>1330</v>
      </c>
      <c r="O165" s="11">
        <v>0</v>
      </c>
      <c r="P165" s="11">
        <v>41938.629999999997</v>
      </c>
      <c r="Q165" s="11"/>
      <c r="R165" s="11"/>
      <c r="S165" s="11">
        <f t="shared" si="11"/>
        <v>5641.5600000000559</v>
      </c>
      <c r="T165" s="12">
        <f t="shared" si="13"/>
        <v>2.7597767494234216E-3</v>
      </c>
    </row>
    <row r="166" spans="1:20" x14ac:dyDescent="0.25">
      <c r="A166" s="9">
        <v>23201</v>
      </c>
      <c r="B166" s="10" t="s">
        <v>421</v>
      </c>
      <c r="C166" s="10" t="s">
        <v>15</v>
      </c>
      <c r="D166" s="10" t="s">
        <v>408</v>
      </c>
      <c r="E166" s="11">
        <v>318</v>
      </c>
      <c r="F166" s="11">
        <v>1442115</v>
      </c>
      <c r="G166" s="11">
        <v>270154.69</v>
      </c>
      <c r="H166" s="11">
        <v>239913</v>
      </c>
      <c r="I166" s="11">
        <v>0</v>
      </c>
      <c r="J166" s="11">
        <f t="shared" si="12"/>
        <v>1952182.69</v>
      </c>
      <c r="K166" s="1"/>
      <c r="L166" s="11">
        <v>-70299</v>
      </c>
      <c r="M166" s="11">
        <v>44420.130000000005</v>
      </c>
      <c r="N166" s="11">
        <v>1590</v>
      </c>
      <c r="O166" s="11">
        <v>0</v>
      </c>
      <c r="P166" s="11"/>
      <c r="Q166" s="11"/>
      <c r="R166" s="11"/>
      <c r="S166" s="11">
        <f t="shared" si="11"/>
        <v>-24288.869999999995</v>
      </c>
      <c r="T166" s="12">
        <f t="shared" si="13"/>
        <v>-1.2441904194939868E-2</v>
      </c>
    </row>
    <row r="167" spans="1:20" x14ac:dyDescent="0.25">
      <c r="A167" s="9">
        <v>23211</v>
      </c>
      <c r="B167" s="10" t="s">
        <v>128</v>
      </c>
      <c r="C167" s="10" t="s">
        <v>15</v>
      </c>
      <c r="D167" s="10" t="s">
        <v>104</v>
      </c>
      <c r="E167" s="11">
        <v>300</v>
      </c>
      <c r="F167" s="11">
        <v>1466516</v>
      </c>
      <c r="G167" s="11">
        <v>241056.32</v>
      </c>
      <c r="H167" s="11">
        <v>180504.6</v>
      </c>
      <c r="I167" s="11">
        <v>0</v>
      </c>
      <c r="J167" s="11">
        <f t="shared" si="12"/>
        <v>1888076.9200000002</v>
      </c>
      <c r="K167" s="1"/>
      <c r="L167" s="11">
        <v>-64072</v>
      </c>
      <c r="M167" s="11">
        <v>33447.69</v>
      </c>
      <c r="N167" s="11">
        <v>1500</v>
      </c>
      <c r="O167" s="11">
        <v>0</v>
      </c>
      <c r="P167" s="11">
        <v>788.2</v>
      </c>
      <c r="Q167" s="11"/>
      <c r="R167" s="11"/>
      <c r="S167" s="11">
        <f t="shared" si="11"/>
        <v>-28336.11</v>
      </c>
      <c r="T167" s="12">
        <f t="shared" si="13"/>
        <v>-1.5007921393372044E-2</v>
      </c>
    </row>
    <row r="168" spans="1:20" x14ac:dyDescent="0.25">
      <c r="A168" s="9">
        <v>23541</v>
      </c>
      <c r="B168" s="10" t="s">
        <v>260</v>
      </c>
      <c r="C168" s="10" t="s">
        <v>15</v>
      </c>
      <c r="D168" s="10" t="s">
        <v>243</v>
      </c>
      <c r="E168" s="11">
        <v>391</v>
      </c>
      <c r="F168" s="11">
        <v>1829650.49</v>
      </c>
      <c r="G168" s="11">
        <v>360356.08</v>
      </c>
      <c r="H168" s="11">
        <v>282814.20000000007</v>
      </c>
      <c r="I168" s="11">
        <v>0</v>
      </c>
      <c r="J168" s="11">
        <f t="shared" si="12"/>
        <v>2472820.77</v>
      </c>
      <c r="K168" s="1"/>
      <c r="L168" s="11">
        <v>-82888</v>
      </c>
      <c r="M168" s="11">
        <v>52369.679999999877</v>
      </c>
      <c r="N168" s="11">
        <v>1955</v>
      </c>
      <c r="O168" s="11">
        <v>0</v>
      </c>
      <c r="P168" s="11"/>
      <c r="Q168" s="11"/>
      <c r="R168" s="11"/>
      <c r="S168" s="11">
        <f t="shared" si="11"/>
        <v>-28563.320000000123</v>
      </c>
      <c r="T168" s="12">
        <f t="shared" si="13"/>
        <v>-1.1550905891169833E-2</v>
      </c>
    </row>
    <row r="169" spans="1:20" x14ac:dyDescent="0.25">
      <c r="A169" s="9">
        <v>23221</v>
      </c>
      <c r="B169" s="10" t="s">
        <v>299</v>
      </c>
      <c r="C169" s="10" t="s">
        <v>15</v>
      </c>
      <c r="D169" s="10" t="s">
        <v>293</v>
      </c>
      <c r="E169" s="11">
        <v>411</v>
      </c>
      <c r="F169" s="11">
        <v>2004086.08</v>
      </c>
      <c r="G169" s="11">
        <v>468374.32</v>
      </c>
      <c r="H169" s="11">
        <v>346465.2</v>
      </c>
      <c r="I169" s="11">
        <v>0</v>
      </c>
      <c r="J169" s="11">
        <f t="shared" si="12"/>
        <v>2818925.6</v>
      </c>
      <c r="K169" s="1"/>
      <c r="L169" s="11">
        <v>-90541</v>
      </c>
      <c r="M169" s="11">
        <v>64126.799999999988</v>
      </c>
      <c r="N169" s="11">
        <v>2055</v>
      </c>
      <c r="O169" s="11">
        <v>0</v>
      </c>
      <c r="P169" s="11"/>
      <c r="Q169" s="11"/>
      <c r="R169" s="11"/>
      <c r="S169" s="11">
        <f t="shared" si="11"/>
        <v>-24359.200000000012</v>
      </c>
      <c r="T169" s="12">
        <f t="shared" si="13"/>
        <v>-8.6413064608728985E-3</v>
      </c>
    </row>
    <row r="170" spans="1:20" x14ac:dyDescent="0.25">
      <c r="A170" s="9">
        <v>46131</v>
      </c>
      <c r="B170" s="10" t="s">
        <v>469</v>
      </c>
      <c r="C170" s="10" t="s">
        <v>444</v>
      </c>
      <c r="D170" s="10" t="s">
        <v>66</v>
      </c>
      <c r="E170" s="11">
        <v>1046</v>
      </c>
      <c r="F170" s="11">
        <v>6096931.4699999997</v>
      </c>
      <c r="G170" s="11">
        <v>914922.68</v>
      </c>
      <c r="H170" s="11">
        <v>627177</v>
      </c>
      <c r="I170" s="11">
        <v>0</v>
      </c>
      <c r="J170" s="11">
        <f t="shared" si="12"/>
        <v>7639031.1499999994</v>
      </c>
      <c r="K170" s="1"/>
      <c r="L170" s="11">
        <v>-268889</v>
      </c>
      <c r="M170" s="11">
        <v>116216.55000000005</v>
      </c>
      <c r="N170" s="11">
        <v>5230</v>
      </c>
      <c r="O170" s="11">
        <v>0</v>
      </c>
      <c r="P170" s="11">
        <v>63091.42</v>
      </c>
      <c r="Q170" s="11"/>
      <c r="R170" s="11"/>
      <c r="S170" s="11">
        <f t="shared" si="11"/>
        <v>-84351.02999999997</v>
      </c>
      <c r="T170" s="12">
        <f t="shared" si="13"/>
        <v>-1.1042111014300547E-2</v>
      </c>
    </row>
    <row r="171" spans="1:20" x14ac:dyDescent="0.25">
      <c r="A171" s="9">
        <v>23241</v>
      </c>
      <c r="B171" s="10" t="s">
        <v>359</v>
      </c>
      <c r="C171" s="10" t="s">
        <v>15</v>
      </c>
      <c r="D171" s="10" t="s">
        <v>12</v>
      </c>
      <c r="E171" s="11">
        <v>348</v>
      </c>
      <c r="F171" s="11">
        <v>1725430.97</v>
      </c>
      <c r="G171" s="11">
        <v>286794.71999999997</v>
      </c>
      <c r="H171" s="11">
        <v>273088.19999999995</v>
      </c>
      <c r="I171" s="11">
        <v>0</v>
      </c>
      <c r="J171" s="11">
        <f t="shared" si="12"/>
        <v>2285313.8899999997</v>
      </c>
      <c r="K171" s="1"/>
      <c r="L171" s="11">
        <v>-76468</v>
      </c>
      <c r="M171" s="11">
        <v>46353.48000000004</v>
      </c>
      <c r="N171" s="11">
        <v>1740</v>
      </c>
      <c r="O171" s="11">
        <v>0</v>
      </c>
      <c r="P171" s="11"/>
      <c r="Q171" s="11"/>
      <c r="R171" s="11"/>
      <c r="S171" s="11">
        <f t="shared" si="11"/>
        <v>-28374.51999999996</v>
      </c>
      <c r="T171" s="12">
        <f t="shared" si="13"/>
        <v>-1.2416027454329246E-2</v>
      </c>
    </row>
    <row r="172" spans="1:20" x14ac:dyDescent="0.25">
      <c r="A172" s="9">
        <v>23261</v>
      </c>
      <c r="B172" s="10" t="s">
        <v>366</v>
      </c>
      <c r="C172" s="10" t="s">
        <v>15</v>
      </c>
      <c r="D172" s="10" t="s">
        <v>12</v>
      </c>
      <c r="E172" s="11">
        <v>334</v>
      </c>
      <c r="F172" s="11">
        <v>1428195.97</v>
      </c>
      <c r="G172" s="11">
        <v>295791.56</v>
      </c>
      <c r="H172" s="11">
        <v>255355.19999999995</v>
      </c>
      <c r="I172" s="11">
        <v>0</v>
      </c>
      <c r="J172" s="11">
        <f t="shared" si="12"/>
        <v>1979342.73</v>
      </c>
      <c r="K172" s="1"/>
      <c r="L172" s="11">
        <v>-67912</v>
      </c>
      <c r="M172" s="11">
        <v>45872.700000000012</v>
      </c>
      <c r="N172" s="11">
        <v>1670</v>
      </c>
      <c r="O172" s="11">
        <v>0</v>
      </c>
      <c r="P172" s="11">
        <v>5565.43</v>
      </c>
      <c r="Q172" s="11"/>
      <c r="R172" s="11"/>
      <c r="S172" s="11">
        <f t="shared" si="11"/>
        <v>-14803.869999999988</v>
      </c>
      <c r="T172" s="12">
        <f t="shared" si="13"/>
        <v>-7.479184769582572E-3</v>
      </c>
    </row>
    <row r="173" spans="1:20" x14ac:dyDescent="0.25">
      <c r="A173" s="9">
        <v>29081</v>
      </c>
      <c r="B173" s="10" t="s">
        <v>182</v>
      </c>
      <c r="C173" s="10" t="s">
        <v>15</v>
      </c>
      <c r="D173" s="10" t="s">
        <v>152</v>
      </c>
      <c r="E173" s="11">
        <v>360</v>
      </c>
      <c r="F173" s="11">
        <v>1705032.32</v>
      </c>
      <c r="G173" s="11">
        <v>129096.99</v>
      </c>
      <c r="H173" s="11">
        <v>0</v>
      </c>
      <c r="I173" s="11">
        <v>44719.11</v>
      </c>
      <c r="J173" s="11">
        <f t="shared" si="12"/>
        <v>1878848.4200000002</v>
      </c>
      <c r="K173" s="1"/>
      <c r="L173" s="11">
        <v>-79167</v>
      </c>
      <c r="M173" s="11">
        <v>0</v>
      </c>
      <c r="N173" s="11"/>
      <c r="O173" s="11">
        <v>19987.2</v>
      </c>
      <c r="P173" s="11">
        <v>992.73</v>
      </c>
      <c r="Q173" s="11"/>
      <c r="R173" s="11"/>
      <c r="S173" s="11">
        <f t="shared" si="11"/>
        <v>-58187.07</v>
      </c>
      <c r="T173" s="12">
        <f t="shared" si="13"/>
        <v>-3.0969539309616045E-2</v>
      </c>
    </row>
    <row r="174" spans="1:20" x14ac:dyDescent="0.25">
      <c r="A174" s="9">
        <v>29411</v>
      </c>
      <c r="B174" s="10" t="s">
        <v>212</v>
      </c>
      <c r="C174" s="10" t="s">
        <v>15</v>
      </c>
      <c r="D174" s="10" t="s">
        <v>187</v>
      </c>
      <c r="E174" s="11">
        <v>278</v>
      </c>
      <c r="F174" s="11">
        <v>1245935</v>
      </c>
      <c r="G174" s="11">
        <v>219437.42</v>
      </c>
      <c r="H174" s="11">
        <v>159455.99999999997</v>
      </c>
      <c r="I174" s="11">
        <v>0</v>
      </c>
      <c r="J174" s="11">
        <f t="shared" si="12"/>
        <v>1624828.42</v>
      </c>
      <c r="K174" s="1"/>
      <c r="L174" s="11">
        <v>-60736</v>
      </c>
      <c r="M174" s="11">
        <v>29551.999999999971</v>
      </c>
      <c r="N174" s="11">
        <v>1390</v>
      </c>
      <c r="O174" s="11">
        <v>0</v>
      </c>
      <c r="P174" s="11">
        <v>3811.06</v>
      </c>
      <c r="Q174" s="11"/>
      <c r="R174" s="11"/>
      <c r="S174" s="11">
        <f t="shared" si="11"/>
        <v>-25982.940000000031</v>
      </c>
      <c r="T174" s="12">
        <f t="shared" si="13"/>
        <v>-1.5991190011312106E-2</v>
      </c>
    </row>
    <row r="175" spans="1:20" x14ac:dyDescent="0.25">
      <c r="A175" s="9">
        <v>23271</v>
      </c>
      <c r="B175" s="10" t="s">
        <v>36</v>
      </c>
      <c r="C175" s="10" t="s">
        <v>15</v>
      </c>
      <c r="D175" s="10" t="s">
        <v>16</v>
      </c>
      <c r="E175" s="11">
        <v>361</v>
      </c>
      <c r="F175" s="11">
        <v>1618944</v>
      </c>
      <c r="G175" s="11">
        <v>305956.57</v>
      </c>
      <c r="H175" s="11">
        <v>277816.99999999994</v>
      </c>
      <c r="I175" s="11">
        <v>0</v>
      </c>
      <c r="J175" s="11">
        <f t="shared" si="12"/>
        <v>2202717.5699999998</v>
      </c>
      <c r="K175" s="1"/>
      <c r="L175" s="11">
        <v>-78919</v>
      </c>
      <c r="M175" s="11">
        <v>52833.160000000033</v>
      </c>
      <c r="N175" s="11">
        <v>1805</v>
      </c>
      <c r="O175" s="11">
        <v>0</v>
      </c>
      <c r="P175" s="11">
        <v>10199.16</v>
      </c>
      <c r="Q175" s="11"/>
      <c r="R175" s="11"/>
      <c r="S175" s="11">
        <f t="shared" si="11"/>
        <v>-14081.679999999964</v>
      </c>
      <c r="T175" s="12">
        <f t="shared" si="13"/>
        <v>-6.392866789544864E-3</v>
      </c>
    </row>
    <row r="176" spans="1:20" x14ac:dyDescent="0.25">
      <c r="A176" s="9">
        <v>23281</v>
      </c>
      <c r="B176" s="10" t="s">
        <v>355</v>
      </c>
      <c r="C176" s="10" t="s">
        <v>15</v>
      </c>
      <c r="D176" s="10" t="s">
        <v>12</v>
      </c>
      <c r="E176" s="11">
        <v>366</v>
      </c>
      <c r="F176" s="11">
        <v>1802455</v>
      </c>
      <c r="G176" s="11">
        <v>353146.32</v>
      </c>
      <c r="H176" s="11">
        <v>277001</v>
      </c>
      <c r="I176" s="11">
        <v>0</v>
      </c>
      <c r="J176" s="11">
        <f t="shared" si="12"/>
        <v>2432602.3199999998</v>
      </c>
      <c r="K176" s="1"/>
      <c r="L176" s="11">
        <v>-80725</v>
      </c>
      <c r="M176" s="11">
        <v>51287.010000000009</v>
      </c>
      <c r="N176" s="11">
        <v>1830</v>
      </c>
      <c r="O176" s="11">
        <v>0</v>
      </c>
      <c r="P176" s="11">
        <v>44014.51</v>
      </c>
      <c r="Q176" s="11"/>
      <c r="R176" s="11"/>
      <c r="S176" s="11">
        <f t="shared" si="11"/>
        <v>16406.520000000019</v>
      </c>
      <c r="T176" s="12">
        <f t="shared" si="13"/>
        <v>6.7444316175773525E-3</v>
      </c>
    </row>
    <row r="177" spans="1:20" x14ac:dyDescent="0.25">
      <c r="A177" s="9">
        <v>23291</v>
      </c>
      <c r="B177" s="10" t="s">
        <v>179</v>
      </c>
      <c r="C177" s="10" t="s">
        <v>15</v>
      </c>
      <c r="D177" s="10" t="s">
        <v>152</v>
      </c>
      <c r="E177" s="11">
        <v>438</v>
      </c>
      <c r="F177" s="11">
        <v>1979135</v>
      </c>
      <c r="G177" s="11">
        <v>401092.56</v>
      </c>
      <c r="H177" s="11">
        <v>289780.40000000002</v>
      </c>
      <c r="I177" s="11">
        <v>0</v>
      </c>
      <c r="J177" s="11">
        <f t="shared" si="12"/>
        <v>2670007.96</v>
      </c>
      <c r="K177" s="1"/>
      <c r="L177" s="11">
        <v>-96477</v>
      </c>
      <c r="M177" s="11">
        <v>52382.29999999993</v>
      </c>
      <c r="N177" s="11">
        <v>2190</v>
      </c>
      <c r="O177" s="11">
        <v>0</v>
      </c>
      <c r="P177" s="11"/>
      <c r="Q177" s="11"/>
      <c r="R177" s="11"/>
      <c r="S177" s="11">
        <f t="shared" si="11"/>
        <v>-41904.70000000007</v>
      </c>
      <c r="T177" s="12">
        <f t="shared" si="13"/>
        <v>-1.5694597404870683E-2</v>
      </c>
    </row>
    <row r="178" spans="1:20" x14ac:dyDescent="0.25">
      <c r="A178" s="9">
        <v>46141</v>
      </c>
      <c r="B178" s="10" t="s">
        <v>500</v>
      </c>
      <c r="C178" s="10" t="s">
        <v>444</v>
      </c>
      <c r="D178" s="10" t="s">
        <v>267</v>
      </c>
      <c r="E178" s="11">
        <v>419</v>
      </c>
      <c r="F178" s="11">
        <v>2431912.2400000002</v>
      </c>
      <c r="G178" s="11">
        <v>443712.03</v>
      </c>
      <c r="H178" s="11">
        <v>273439.40000000002</v>
      </c>
      <c r="I178" s="11">
        <v>0</v>
      </c>
      <c r="J178" s="11">
        <f t="shared" si="12"/>
        <v>3149063.6700000004</v>
      </c>
      <c r="K178" s="1"/>
      <c r="L178" s="11">
        <v>-108320</v>
      </c>
      <c r="M178" s="11">
        <v>49355.599999999919</v>
      </c>
      <c r="N178" s="11">
        <v>2095</v>
      </c>
      <c r="O178" s="11">
        <v>0</v>
      </c>
      <c r="P178" s="11">
        <v>28236.36</v>
      </c>
      <c r="Q178" s="11"/>
      <c r="R178" s="11"/>
      <c r="S178" s="11">
        <f t="shared" si="11"/>
        <v>-28633.040000000081</v>
      </c>
      <c r="T178" s="12">
        <f t="shared" si="13"/>
        <v>-9.0925567090868239E-3</v>
      </c>
    </row>
    <row r="179" spans="1:20" x14ac:dyDescent="0.25">
      <c r="A179" s="9">
        <v>31081</v>
      </c>
      <c r="B179" s="10" t="s">
        <v>127</v>
      </c>
      <c r="C179" s="10" t="s">
        <v>15</v>
      </c>
      <c r="D179" s="10" t="s">
        <v>104</v>
      </c>
      <c r="E179" s="11">
        <v>343</v>
      </c>
      <c r="F179" s="11">
        <v>1579724.86</v>
      </c>
      <c r="G179" s="11">
        <v>280811.52000000002</v>
      </c>
      <c r="H179" s="11">
        <v>253821</v>
      </c>
      <c r="I179" s="11">
        <v>0</v>
      </c>
      <c r="J179" s="11">
        <f t="shared" si="12"/>
        <v>2114357.38</v>
      </c>
      <c r="K179" s="1"/>
      <c r="L179" s="11">
        <v>-74318</v>
      </c>
      <c r="M179" s="11">
        <v>48368.800000000047</v>
      </c>
      <c r="N179" s="11">
        <v>1715</v>
      </c>
      <c r="O179" s="11">
        <v>0</v>
      </c>
      <c r="P179" s="11"/>
      <c r="Q179" s="11"/>
      <c r="R179" s="11"/>
      <c r="S179" s="11">
        <f t="shared" si="11"/>
        <v>-24234.199999999953</v>
      </c>
      <c r="T179" s="12">
        <f t="shared" si="13"/>
        <v>-1.1461733115335476E-2</v>
      </c>
    </row>
    <row r="180" spans="1:20" x14ac:dyDescent="0.25">
      <c r="A180" s="9">
        <v>29141</v>
      </c>
      <c r="B180" s="10" t="s">
        <v>223</v>
      </c>
      <c r="C180" s="10" t="s">
        <v>15</v>
      </c>
      <c r="D180" s="10" t="s">
        <v>9</v>
      </c>
      <c r="E180" s="11">
        <v>542</v>
      </c>
      <c r="F180" s="11">
        <v>2613782.84</v>
      </c>
      <c r="G180" s="11">
        <v>303890.3</v>
      </c>
      <c r="H180" s="11">
        <v>143842.00000000003</v>
      </c>
      <c r="I180" s="11">
        <v>0</v>
      </c>
      <c r="J180" s="11">
        <f t="shared" si="12"/>
        <v>3061515.1399999997</v>
      </c>
      <c r="K180" s="1"/>
      <c r="L180" s="11">
        <v>-119268</v>
      </c>
      <c r="M180" s="11">
        <v>26767.399999999965</v>
      </c>
      <c r="N180" s="11">
        <v>2710</v>
      </c>
      <c r="O180" s="11">
        <v>0</v>
      </c>
      <c r="P180" s="11">
        <v>13517.25</v>
      </c>
      <c r="Q180" s="11"/>
      <c r="R180" s="11"/>
      <c r="S180" s="11">
        <f t="shared" si="11"/>
        <v>-76273.350000000035</v>
      </c>
      <c r="T180" s="12">
        <f t="shared" si="13"/>
        <v>-2.491359556039956E-2</v>
      </c>
    </row>
    <row r="181" spans="1:20" x14ac:dyDescent="0.25">
      <c r="A181" s="9">
        <v>29091</v>
      </c>
      <c r="B181" s="10" t="s">
        <v>407</v>
      </c>
      <c r="C181" s="10" t="s">
        <v>15</v>
      </c>
      <c r="D181" s="10" t="s">
        <v>408</v>
      </c>
      <c r="E181" s="11">
        <v>1108</v>
      </c>
      <c r="F181" s="11">
        <v>5196846.6900000004</v>
      </c>
      <c r="G181" s="11">
        <v>904690.03</v>
      </c>
      <c r="H181" s="11">
        <v>733166.20000000007</v>
      </c>
      <c r="I181" s="11">
        <v>0</v>
      </c>
      <c r="J181" s="11">
        <f t="shared" si="12"/>
        <v>6834702.9200000009</v>
      </c>
      <c r="K181" s="1"/>
      <c r="L181" s="11">
        <v>-238570</v>
      </c>
      <c r="M181" s="11">
        <v>137089.11999999976</v>
      </c>
      <c r="N181" s="11">
        <v>5540</v>
      </c>
      <c r="O181" s="11">
        <v>0</v>
      </c>
      <c r="P181" s="11">
        <v>20096.169999999998</v>
      </c>
      <c r="Q181" s="11"/>
      <c r="R181" s="11"/>
      <c r="S181" s="11">
        <f t="shared" si="11"/>
        <v>-75844.710000000254</v>
      </c>
      <c r="T181" s="12">
        <f t="shared" si="13"/>
        <v>-1.1097001711378004E-2</v>
      </c>
    </row>
    <row r="182" spans="1:20" x14ac:dyDescent="0.25">
      <c r="A182" s="9">
        <v>24951</v>
      </c>
      <c r="B182" s="10" t="s">
        <v>431</v>
      </c>
      <c r="C182" s="10" t="s">
        <v>15</v>
      </c>
      <c r="D182" s="10" t="s">
        <v>408</v>
      </c>
      <c r="E182" s="11">
        <v>231</v>
      </c>
      <c r="F182" s="11">
        <v>1041514.37</v>
      </c>
      <c r="G182" s="11">
        <v>326602.98</v>
      </c>
      <c r="H182" s="11">
        <v>162439.6</v>
      </c>
      <c r="I182" s="11">
        <v>0</v>
      </c>
      <c r="J182" s="11">
        <f t="shared" si="12"/>
        <v>1530556.9500000002</v>
      </c>
      <c r="K182" s="1"/>
      <c r="L182" s="11">
        <v>-49950</v>
      </c>
      <c r="M182" s="11">
        <v>30083.300000000017</v>
      </c>
      <c r="N182" s="11">
        <v>1155</v>
      </c>
      <c r="O182" s="11">
        <v>0</v>
      </c>
      <c r="P182" s="11">
        <v>3652.65</v>
      </c>
      <c r="Q182" s="11"/>
      <c r="R182" s="11"/>
      <c r="S182" s="11">
        <f t="shared" si="11"/>
        <v>-15059.049999999981</v>
      </c>
      <c r="T182" s="12">
        <f t="shared" si="13"/>
        <v>-9.8389347746909907E-3</v>
      </c>
    </row>
    <row r="183" spans="1:20" x14ac:dyDescent="0.25">
      <c r="A183" s="9">
        <v>23301</v>
      </c>
      <c r="B183" s="10" t="s">
        <v>79</v>
      </c>
      <c r="C183" s="10" t="s">
        <v>15</v>
      </c>
      <c r="D183" s="10" t="s">
        <v>66</v>
      </c>
      <c r="E183" s="11">
        <v>809</v>
      </c>
      <c r="F183" s="11">
        <v>3704087.9</v>
      </c>
      <c r="G183" s="11">
        <v>413480.03</v>
      </c>
      <c r="H183" s="11">
        <v>0</v>
      </c>
      <c r="I183" s="11">
        <v>0</v>
      </c>
      <c r="J183" s="11">
        <f t="shared" si="12"/>
        <v>4117567.9299999997</v>
      </c>
      <c r="K183" s="1"/>
      <c r="L183" s="11">
        <v>-177780</v>
      </c>
      <c r="M183" s="11">
        <v>0</v>
      </c>
      <c r="N183" s="11"/>
      <c r="O183" s="11">
        <v>44915.68</v>
      </c>
      <c r="P183" s="11">
        <v>2649.59</v>
      </c>
      <c r="Q183" s="11"/>
      <c r="R183" s="11"/>
      <c r="S183" s="11">
        <f t="shared" si="11"/>
        <v>-130214.73</v>
      </c>
      <c r="T183" s="12">
        <f t="shared" si="13"/>
        <v>-3.162418500767758E-2</v>
      </c>
    </row>
    <row r="184" spans="1:20" x14ac:dyDescent="0.25">
      <c r="A184" s="9">
        <v>23311</v>
      </c>
      <c r="B184" s="10" t="s">
        <v>244</v>
      </c>
      <c r="C184" s="10" t="s">
        <v>15</v>
      </c>
      <c r="D184" s="10" t="s">
        <v>243</v>
      </c>
      <c r="E184" s="11">
        <v>1084</v>
      </c>
      <c r="F184" s="11">
        <v>4730023</v>
      </c>
      <c r="G184" s="11">
        <v>1007159.49</v>
      </c>
      <c r="H184" s="11">
        <v>729898.00000000012</v>
      </c>
      <c r="I184" s="11">
        <v>0</v>
      </c>
      <c r="J184" s="11">
        <f t="shared" si="12"/>
        <v>6467080.4900000002</v>
      </c>
      <c r="K184" s="1"/>
      <c r="L184" s="11">
        <v>-230361</v>
      </c>
      <c r="M184" s="11">
        <v>135192.59999999974</v>
      </c>
      <c r="N184" s="11">
        <v>5420</v>
      </c>
      <c r="O184" s="11">
        <v>0</v>
      </c>
      <c r="P184" s="11">
        <v>46947.87</v>
      </c>
      <c r="Q184" s="11"/>
      <c r="R184" s="11"/>
      <c r="S184" s="11">
        <f t="shared" si="11"/>
        <v>-42800.530000000261</v>
      </c>
      <c r="T184" s="12">
        <f t="shared" si="13"/>
        <v>-6.6182151383738629E-3</v>
      </c>
    </row>
    <row r="185" spans="1:20" x14ac:dyDescent="0.25">
      <c r="A185" s="9">
        <v>23321</v>
      </c>
      <c r="B185" s="10" t="s">
        <v>380</v>
      </c>
      <c r="C185" s="10" t="s">
        <v>15</v>
      </c>
      <c r="D185" s="10" t="s">
        <v>376</v>
      </c>
      <c r="E185" s="11">
        <v>513</v>
      </c>
      <c r="F185" s="11">
        <v>2319480.87</v>
      </c>
      <c r="G185" s="11">
        <v>479785.21</v>
      </c>
      <c r="H185" s="11">
        <v>349356.4</v>
      </c>
      <c r="I185" s="11">
        <v>0</v>
      </c>
      <c r="J185" s="11">
        <f t="shared" si="12"/>
        <v>3148622.48</v>
      </c>
      <c r="K185" s="1"/>
      <c r="L185" s="11">
        <v>-110592</v>
      </c>
      <c r="M185" s="11">
        <v>63381.049999999988</v>
      </c>
      <c r="N185" s="11">
        <v>2565</v>
      </c>
      <c r="O185" s="11">
        <v>0</v>
      </c>
      <c r="P185" s="11"/>
      <c r="Q185" s="11"/>
      <c r="R185" s="11"/>
      <c r="S185" s="11">
        <f t="shared" si="11"/>
        <v>-44645.950000000012</v>
      </c>
      <c r="T185" s="12">
        <f t="shared" si="13"/>
        <v>-1.4179518276195504E-2</v>
      </c>
    </row>
    <row r="186" spans="1:20" x14ac:dyDescent="0.25">
      <c r="A186" s="9">
        <v>23341</v>
      </c>
      <c r="B186" s="10" t="s">
        <v>164</v>
      </c>
      <c r="C186" s="10" t="s">
        <v>15</v>
      </c>
      <c r="D186" s="10" t="s">
        <v>152</v>
      </c>
      <c r="E186" s="11">
        <v>680</v>
      </c>
      <c r="F186" s="11">
        <v>3068118</v>
      </c>
      <c r="G186" s="11">
        <v>594318.59</v>
      </c>
      <c r="H186" s="11">
        <v>290301.60000000003</v>
      </c>
      <c r="I186" s="11">
        <v>0</v>
      </c>
      <c r="J186" s="11">
        <f t="shared" si="12"/>
        <v>3952738.19</v>
      </c>
      <c r="K186" s="1"/>
      <c r="L186" s="11">
        <v>-149562</v>
      </c>
      <c r="M186" s="11">
        <v>53873.879999999946</v>
      </c>
      <c r="N186" s="11">
        <v>3400</v>
      </c>
      <c r="O186" s="11">
        <v>0</v>
      </c>
      <c r="P186" s="11"/>
      <c r="Q186" s="11"/>
      <c r="R186" s="11"/>
      <c r="S186" s="11">
        <f t="shared" si="11"/>
        <v>-92288.120000000054</v>
      </c>
      <c r="T186" s="12">
        <f t="shared" si="13"/>
        <v>-2.3347895955638805E-2</v>
      </c>
    </row>
    <row r="187" spans="1:20" x14ac:dyDescent="0.25">
      <c r="A187" s="9">
        <v>46611</v>
      </c>
      <c r="B187" s="10" t="s">
        <v>511</v>
      </c>
      <c r="C187" s="10" t="s">
        <v>444</v>
      </c>
      <c r="D187" s="10" t="s">
        <v>315</v>
      </c>
      <c r="E187" s="11">
        <v>840</v>
      </c>
      <c r="F187" s="11">
        <v>4507301</v>
      </c>
      <c r="G187" s="11">
        <v>834758.32</v>
      </c>
      <c r="H187" s="11">
        <v>387463.99999999994</v>
      </c>
      <c r="I187" s="11">
        <v>0</v>
      </c>
      <c r="J187" s="11">
        <f t="shared" si="12"/>
        <v>5729523.3200000003</v>
      </c>
      <c r="K187" s="1"/>
      <c r="L187" s="11">
        <v>-219718</v>
      </c>
      <c r="M187" s="11">
        <v>71874.000000000058</v>
      </c>
      <c r="N187" s="11">
        <v>4200</v>
      </c>
      <c r="O187" s="11">
        <v>0</v>
      </c>
      <c r="P187" s="11">
        <v>64268.78</v>
      </c>
      <c r="Q187" s="11"/>
      <c r="R187" s="11"/>
      <c r="S187" s="11">
        <f t="shared" si="11"/>
        <v>-79375.219999999943</v>
      </c>
      <c r="T187" s="12">
        <f t="shared" si="13"/>
        <v>-1.3853721429656374E-2</v>
      </c>
    </row>
    <row r="188" spans="1:20" x14ac:dyDescent="0.25">
      <c r="A188" s="9">
        <v>23371</v>
      </c>
      <c r="B188" s="10" t="s">
        <v>115</v>
      </c>
      <c r="C188" s="10" t="s">
        <v>15</v>
      </c>
      <c r="D188" s="10" t="s">
        <v>104</v>
      </c>
      <c r="E188" s="11">
        <v>678</v>
      </c>
      <c r="F188" s="11">
        <v>3230166.46</v>
      </c>
      <c r="G188" s="11">
        <v>540185.63</v>
      </c>
      <c r="H188" s="11">
        <v>392660.39999999991</v>
      </c>
      <c r="I188" s="11">
        <v>0</v>
      </c>
      <c r="J188" s="11">
        <f t="shared" si="12"/>
        <v>4163012.4899999998</v>
      </c>
      <c r="K188" s="1"/>
      <c r="L188" s="11">
        <v>-148961</v>
      </c>
      <c r="M188" s="11">
        <v>73953.099999999977</v>
      </c>
      <c r="N188" s="11">
        <v>3390</v>
      </c>
      <c r="O188" s="11">
        <v>0</v>
      </c>
      <c r="P188" s="11"/>
      <c r="Q188" s="11"/>
      <c r="R188" s="11"/>
      <c r="S188" s="11">
        <f t="shared" si="11"/>
        <v>-71617.900000000023</v>
      </c>
      <c r="T188" s="12">
        <f t="shared" si="13"/>
        <v>-1.7203383408537415E-2</v>
      </c>
    </row>
    <row r="189" spans="1:20" x14ac:dyDescent="0.25">
      <c r="A189" s="9">
        <v>23391</v>
      </c>
      <c r="B189" s="10" t="s">
        <v>230</v>
      </c>
      <c r="C189" s="10" t="s">
        <v>15</v>
      </c>
      <c r="D189" s="10" t="s">
        <v>9</v>
      </c>
      <c r="E189" s="11">
        <v>427</v>
      </c>
      <c r="F189" s="11">
        <v>2057594.01</v>
      </c>
      <c r="G189" s="11">
        <v>354090.5</v>
      </c>
      <c r="H189" s="11">
        <v>278278.19999999995</v>
      </c>
      <c r="I189" s="11">
        <v>0</v>
      </c>
      <c r="J189" s="11">
        <f t="shared" si="12"/>
        <v>2689962.71</v>
      </c>
      <c r="K189" s="1"/>
      <c r="L189" s="11">
        <v>-93854</v>
      </c>
      <c r="M189" s="11">
        <v>50286.400000000081</v>
      </c>
      <c r="N189" s="11">
        <v>2135</v>
      </c>
      <c r="O189" s="11">
        <v>0</v>
      </c>
      <c r="P189" s="11"/>
      <c r="Q189" s="11"/>
      <c r="R189" s="11"/>
      <c r="S189" s="11">
        <f t="shared" si="11"/>
        <v>-41432.599999999919</v>
      </c>
      <c r="T189" s="12">
        <f t="shared" si="13"/>
        <v>-1.5402667050354731E-2</v>
      </c>
    </row>
    <row r="190" spans="1:20" x14ac:dyDescent="0.25">
      <c r="A190" s="9">
        <v>49101</v>
      </c>
      <c r="B190" s="10" t="s">
        <v>538</v>
      </c>
      <c r="C190" s="10" t="s">
        <v>534</v>
      </c>
      <c r="D190" s="10" t="s">
        <v>9</v>
      </c>
      <c r="E190" s="11">
        <v>132</v>
      </c>
      <c r="F190" s="11"/>
      <c r="G190" s="11">
        <v>115628.07</v>
      </c>
      <c r="H190" s="11">
        <v>70314.800000000017</v>
      </c>
      <c r="I190" s="11">
        <v>0</v>
      </c>
      <c r="J190" s="11">
        <f t="shared" si="12"/>
        <v>185942.87000000002</v>
      </c>
      <c r="K190" s="1"/>
      <c r="L190" s="11"/>
      <c r="M190" s="11">
        <v>13035.839999999997</v>
      </c>
      <c r="N190" s="11">
        <v>660</v>
      </c>
      <c r="O190" s="11">
        <v>0</v>
      </c>
      <c r="P190" s="11">
        <v>3509.05</v>
      </c>
      <c r="Q190" s="11"/>
      <c r="R190" s="11"/>
      <c r="S190" s="11">
        <f t="shared" si="11"/>
        <v>17204.889999999996</v>
      </c>
      <c r="T190" s="12">
        <f t="shared" si="13"/>
        <v>9.2527828574443291E-2</v>
      </c>
    </row>
    <row r="191" spans="1:20" x14ac:dyDescent="0.25">
      <c r="A191" s="9">
        <v>23401</v>
      </c>
      <c r="B191" s="10" t="s">
        <v>65</v>
      </c>
      <c r="C191" s="10" t="s">
        <v>15</v>
      </c>
      <c r="D191" s="10" t="s">
        <v>66</v>
      </c>
      <c r="E191" s="11">
        <v>1190</v>
      </c>
      <c r="F191" s="11">
        <v>5541613.5499999998</v>
      </c>
      <c r="G191" s="11">
        <v>966538.23999999999</v>
      </c>
      <c r="H191" s="11">
        <v>649257.80000000016</v>
      </c>
      <c r="I191" s="11">
        <v>0</v>
      </c>
      <c r="J191" s="11">
        <f t="shared" si="12"/>
        <v>7157409.5899999999</v>
      </c>
      <c r="K191" s="1"/>
      <c r="L191" s="11">
        <v>-261396</v>
      </c>
      <c r="M191" s="11">
        <v>121500.6399999999</v>
      </c>
      <c r="N191" s="11">
        <v>5950</v>
      </c>
      <c r="O191" s="11">
        <v>0</v>
      </c>
      <c r="P191" s="11">
        <v>401.67</v>
      </c>
      <c r="Q191" s="11"/>
      <c r="R191" s="11"/>
      <c r="S191" s="11">
        <f t="shared" si="11"/>
        <v>-133543.69000000012</v>
      </c>
      <c r="T191" s="12">
        <f t="shared" si="13"/>
        <v>-1.8658103650597439E-2</v>
      </c>
    </row>
    <row r="192" spans="1:20" x14ac:dyDescent="0.25">
      <c r="A192" s="9">
        <v>22661</v>
      </c>
      <c r="B192" s="10" t="s">
        <v>166</v>
      </c>
      <c r="C192" s="10" t="s">
        <v>15</v>
      </c>
      <c r="D192" s="10" t="s">
        <v>152</v>
      </c>
      <c r="E192" s="11">
        <v>601</v>
      </c>
      <c r="F192" s="11">
        <v>2767488.69</v>
      </c>
      <c r="G192" s="11">
        <v>500319.22</v>
      </c>
      <c r="H192" s="11">
        <v>317366.80000000005</v>
      </c>
      <c r="I192" s="11">
        <v>0</v>
      </c>
      <c r="J192" s="11">
        <f t="shared" si="12"/>
        <v>3585174.71</v>
      </c>
      <c r="K192" s="1"/>
      <c r="L192" s="11">
        <v>-132207</v>
      </c>
      <c r="M192" s="11">
        <v>58837.440000000002</v>
      </c>
      <c r="N192" s="11">
        <v>3005</v>
      </c>
      <c r="O192" s="11">
        <v>0</v>
      </c>
      <c r="P192" s="11">
        <v>5590.7</v>
      </c>
      <c r="Q192" s="11"/>
      <c r="R192" s="11"/>
      <c r="S192" s="11">
        <f t="shared" si="11"/>
        <v>-64773.86</v>
      </c>
      <c r="T192" s="12">
        <f t="shared" si="13"/>
        <v>-1.8067141838117005E-2</v>
      </c>
    </row>
    <row r="193" spans="1:20" x14ac:dyDescent="0.25">
      <c r="A193" s="9">
        <v>24131</v>
      </c>
      <c r="B193" s="10" t="s">
        <v>364</v>
      </c>
      <c r="C193" s="10" t="s">
        <v>15</v>
      </c>
      <c r="D193" s="10" t="s">
        <v>12</v>
      </c>
      <c r="E193" s="11">
        <v>330</v>
      </c>
      <c r="F193" s="11">
        <v>1552377.39</v>
      </c>
      <c r="G193" s="11">
        <v>287342.51</v>
      </c>
      <c r="H193" s="11">
        <v>220058.80000000002</v>
      </c>
      <c r="I193" s="11">
        <v>0</v>
      </c>
      <c r="J193" s="11">
        <f t="shared" si="12"/>
        <v>2059778.7</v>
      </c>
      <c r="K193" s="1"/>
      <c r="L193" s="11">
        <v>-70018</v>
      </c>
      <c r="M193" s="11">
        <v>39468.379999999946</v>
      </c>
      <c r="N193" s="11">
        <v>1650</v>
      </c>
      <c r="O193" s="11">
        <v>0</v>
      </c>
      <c r="P193" s="11">
        <v>16044.22</v>
      </c>
      <c r="Q193" s="11"/>
      <c r="R193" s="11"/>
      <c r="S193" s="11">
        <f t="shared" si="11"/>
        <v>-12855.400000000052</v>
      </c>
      <c r="T193" s="12">
        <f t="shared" si="13"/>
        <v>-6.2411559067000995E-3</v>
      </c>
    </row>
    <row r="194" spans="1:20" x14ac:dyDescent="0.25">
      <c r="A194" s="9">
        <v>23431</v>
      </c>
      <c r="B194" s="10" t="s">
        <v>284</v>
      </c>
      <c r="C194" s="10" t="s">
        <v>15</v>
      </c>
      <c r="D194" s="10" t="s">
        <v>267</v>
      </c>
      <c r="E194" s="11">
        <v>562</v>
      </c>
      <c r="F194" s="11">
        <v>2677494.67</v>
      </c>
      <c r="G194" s="11">
        <v>520096.58</v>
      </c>
      <c r="H194" s="11">
        <v>362507.99999999994</v>
      </c>
      <c r="I194" s="11">
        <v>0</v>
      </c>
      <c r="J194" s="11">
        <f t="shared" si="12"/>
        <v>3560099.25</v>
      </c>
      <c r="K194" s="1"/>
      <c r="L194" s="11">
        <v>-125518</v>
      </c>
      <c r="M194" s="11">
        <v>65889.690000000061</v>
      </c>
      <c r="N194" s="11">
        <v>2810</v>
      </c>
      <c r="O194" s="11">
        <v>0</v>
      </c>
      <c r="P194" s="11">
        <v>18830.62</v>
      </c>
      <c r="Q194" s="11"/>
      <c r="R194" s="11"/>
      <c r="S194" s="11">
        <f t="shared" si="11"/>
        <v>-37987.689999999944</v>
      </c>
      <c r="T194" s="12">
        <f t="shared" si="13"/>
        <v>-1.0670401955788155E-2</v>
      </c>
    </row>
    <row r="195" spans="1:20" x14ac:dyDescent="0.25">
      <c r="A195" s="9">
        <v>23441</v>
      </c>
      <c r="B195" s="10" t="s">
        <v>202</v>
      </c>
      <c r="C195" s="10" t="s">
        <v>15</v>
      </c>
      <c r="D195" s="10" t="s">
        <v>187</v>
      </c>
      <c r="E195" s="11">
        <v>366</v>
      </c>
      <c r="F195" s="11">
        <v>1621789</v>
      </c>
      <c r="G195" s="11">
        <v>432191.4</v>
      </c>
      <c r="H195" s="11">
        <v>296528.40000000002</v>
      </c>
      <c r="I195" s="11">
        <v>0</v>
      </c>
      <c r="J195" s="11">
        <f t="shared" si="12"/>
        <v>2350508.7999999998</v>
      </c>
      <c r="K195" s="1"/>
      <c r="L195" s="11">
        <v>-79058</v>
      </c>
      <c r="M195" s="11">
        <v>57747.039999999979</v>
      </c>
      <c r="N195" s="11">
        <v>1830</v>
      </c>
      <c r="O195" s="11">
        <v>0</v>
      </c>
      <c r="P195" s="11">
        <v>46451.51</v>
      </c>
      <c r="Q195" s="11"/>
      <c r="R195" s="11"/>
      <c r="S195" s="11">
        <f t="shared" si="11"/>
        <v>26970.549999999988</v>
      </c>
      <c r="T195" s="12">
        <f t="shared" si="13"/>
        <v>1.1474345469372415E-2</v>
      </c>
    </row>
    <row r="196" spans="1:20" x14ac:dyDescent="0.25">
      <c r="A196" s="9">
        <v>23451</v>
      </c>
      <c r="B196" s="10" t="s">
        <v>40</v>
      </c>
      <c r="C196" s="10" t="s">
        <v>15</v>
      </c>
      <c r="D196" s="10" t="s">
        <v>16</v>
      </c>
      <c r="E196" s="11">
        <v>307</v>
      </c>
      <c r="F196" s="11">
        <v>1376414</v>
      </c>
      <c r="G196" s="11">
        <v>325410.12</v>
      </c>
      <c r="H196" s="11">
        <v>259234.60000000003</v>
      </c>
      <c r="I196" s="11">
        <v>0</v>
      </c>
      <c r="J196" s="11">
        <f t="shared" si="12"/>
        <v>1961058.7200000002</v>
      </c>
      <c r="K196" s="1"/>
      <c r="L196" s="11">
        <v>-67096</v>
      </c>
      <c r="M196" s="11">
        <v>46525.399999999965</v>
      </c>
      <c r="N196" s="11">
        <v>1535</v>
      </c>
      <c r="O196" s="11">
        <v>0</v>
      </c>
      <c r="P196" s="11">
        <v>3520.94</v>
      </c>
      <c r="Q196" s="11"/>
      <c r="R196" s="11"/>
      <c r="S196" s="11">
        <f t="shared" si="11"/>
        <v>-15514.660000000033</v>
      </c>
      <c r="T196" s="12">
        <f t="shared" si="13"/>
        <v>-7.9113694260006806E-3</v>
      </c>
    </row>
    <row r="197" spans="1:20" x14ac:dyDescent="0.25">
      <c r="A197" s="9">
        <v>23461</v>
      </c>
      <c r="B197" s="10" t="s">
        <v>333</v>
      </c>
      <c r="C197" s="10" t="s">
        <v>15</v>
      </c>
      <c r="D197" s="10" t="s">
        <v>315</v>
      </c>
      <c r="E197" s="11">
        <v>430</v>
      </c>
      <c r="F197" s="11">
        <v>2021342</v>
      </c>
      <c r="G197" s="11">
        <v>347637.03</v>
      </c>
      <c r="H197" s="11">
        <v>215064.00000000006</v>
      </c>
      <c r="I197" s="11">
        <v>0</v>
      </c>
      <c r="J197" s="11">
        <f t="shared" si="12"/>
        <v>2584043.0300000003</v>
      </c>
      <c r="K197" s="1"/>
      <c r="L197" s="11">
        <v>-94879</v>
      </c>
      <c r="M197" s="11">
        <v>40977.370000000024</v>
      </c>
      <c r="N197" s="11">
        <v>2150</v>
      </c>
      <c r="O197" s="11">
        <v>0</v>
      </c>
      <c r="P197" s="11">
        <v>12188.65</v>
      </c>
      <c r="Q197" s="11"/>
      <c r="R197" s="11"/>
      <c r="S197" s="11">
        <f t="shared" si="11"/>
        <v>-39562.979999999974</v>
      </c>
      <c r="T197" s="12">
        <f t="shared" si="13"/>
        <v>-1.5310495816317722E-2</v>
      </c>
    </row>
    <row r="198" spans="1:20" x14ac:dyDescent="0.25">
      <c r="A198" s="9">
        <v>23361</v>
      </c>
      <c r="B198" s="10" t="s">
        <v>424</v>
      </c>
      <c r="C198" s="10" t="s">
        <v>15</v>
      </c>
      <c r="D198" s="10" t="s">
        <v>408</v>
      </c>
      <c r="E198" s="11">
        <v>313</v>
      </c>
      <c r="F198" s="11">
        <v>1497698.64</v>
      </c>
      <c r="G198" s="11">
        <v>182288.16</v>
      </c>
      <c r="H198" s="11">
        <v>90021.2</v>
      </c>
      <c r="I198" s="11">
        <v>0</v>
      </c>
      <c r="J198" s="11">
        <f t="shared" si="12"/>
        <v>1770007.9999999998</v>
      </c>
      <c r="K198" s="1"/>
      <c r="L198" s="11">
        <v>-68989</v>
      </c>
      <c r="M198" s="11">
        <v>15942.560000000012</v>
      </c>
      <c r="N198" s="11">
        <v>1565</v>
      </c>
      <c r="O198" s="11">
        <v>0</v>
      </c>
      <c r="P198" s="11">
        <v>765.66</v>
      </c>
      <c r="Q198" s="11"/>
      <c r="R198" s="11"/>
      <c r="S198" s="11">
        <f t="shared" si="11"/>
        <v>-50715.779999999984</v>
      </c>
      <c r="T198" s="12">
        <f t="shared" si="13"/>
        <v>-2.8652853546424644E-2</v>
      </c>
    </row>
    <row r="199" spans="1:20" x14ac:dyDescent="0.25">
      <c r="A199" s="9">
        <v>29121</v>
      </c>
      <c r="B199" s="10" t="s">
        <v>278</v>
      </c>
      <c r="C199" s="10" t="s">
        <v>15</v>
      </c>
      <c r="D199" s="10" t="s">
        <v>267</v>
      </c>
      <c r="E199" s="11">
        <v>714</v>
      </c>
      <c r="F199" s="11">
        <v>3228441</v>
      </c>
      <c r="G199" s="11">
        <v>833728.25</v>
      </c>
      <c r="H199" s="11">
        <v>395200.40000000008</v>
      </c>
      <c r="I199" s="11">
        <v>0</v>
      </c>
      <c r="J199" s="11">
        <f t="shared" si="12"/>
        <v>4457369.6500000004</v>
      </c>
      <c r="K199" s="1"/>
      <c r="L199" s="11">
        <v>-157377</v>
      </c>
      <c r="M199" s="11">
        <v>73254.579999999958</v>
      </c>
      <c r="N199" s="11">
        <v>3570</v>
      </c>
      <c r="O199" s="11">
        <v>0</v>
      </c>
      <c r="P199" s="11">
        <v>2598.21</v>
      </c>
      <c r="Q199" s="11"/>
      <c r="R199" s="11"/>
      <c r="S199" s="11">
        <f t="shared" si="11"/>
        <v>-77954.210000000036</v>
      </c>
      <c r="T199" s="12">
        <f t="shared" si="13"/>
        <v>-1.7488836717861177E-2</v>
      </c>
    </row>
    <row r="200" spans="1:20" x14ac:dyDescent="0.25">
      <c r="A200" s="9">
        <v>23481</v>
      </c>
      <c r="B200" s="10" t="s">
        <v>56</v>
      </c>
      <c r="C200" s="10" t="s">
        <v>15</v>
      </c>
      <c r="D200" s="10" t="s">
        <v>44</v>
      </c>
      <c r="E200" s="11">
        <v>620</v>
      </c>
      <c r="F200" s="11">
        <v>2790382.52</v>
      </c>
      <c r="G200" s="11">
        <v>502704.46</v>
      </c>
      <c r="H200" s="11">
        <v>358775.99999999994</v>
      </c>
      <c r="I200" s="11">
        <v>0</v>
      </c>
      <c r="J200" s="11">
        <f t="shared" si="12"/>
        <v>3651862.98</v>
      </c>
      <c r="K200" s="1"/>
      <c r="L200" s="11">
        <v>-135939</v>
      </c>
      <c r="M200" s="11">
        <v>65310.699999999953</v>
      </c>
      <c r="N200" s="11">
        <v>3100</v>
      </c>
      <c r="O200" s="11">
        <v>0</v>
      </c>
      <c r="P200" s="11">
        <v>456.74</v>
      </c>
      <c r="Q200" s="11"/>
      <c r="R200" s="11"/>
      <c r="S200" s="11">
        <f t="shared" si="11"/>
        <v>-67071.560000000041</v>
      </c>
      <c r="T200" s="12">
        <f t="shared" si="13"/>
        <v>-1.8366395554085122E-2</v>
      </c>
    </row>
    <row r="201" spans="1:20" x14ac:dyDescent="0.25">
      <c r="A201" s="9">
        <v>23491</v>
      </c>
      <c r="B201" s="10" t="s">
        <v>321</v>
      </c>
      <c r="C201" s="10" t="s">
        <v>15</v>
      </c>
      <c r="D201" s="10" t="s">
        <v>315</v>
      </c>
      <c r="E201" s="11">
        <v>893</v>
      </c>
      <c r="F201" s="11">
        <v>4335658.92</v>
      </c>
      <c r="G201" s="11">
        <v>571993.92000000004</v>
      </c>
      <c r="H201" s="11">
        <v>337178.39999999997</v>
      </c>
      <c r="I201" s="11">
        <v>0</v>
      </c>
      <c r="J201" s="11">
        <f t="shared" si="12"/>
        <v>5244831.24</v>
      </c>
      <c r="K201" s="1"/>
      <c r="L201" s="11">
        <v>-196505</v>
      </c>
      <c r="M201" s="11">
        <v>62603.560000000056</v>
      </c>
      <c r="N201" s="11">
        <v>4465</v>
      </c>
      <c r="O201" s="11">
        <v>0</v>
      </c>
      <c r="P201" s="11">
        <v>13317.5</v>
      </c>
      <c r="Q201" s="11"/>
      <c r="R201" s="11"/>
      <c r="S201" s="11">
        <f t="shared" si="11"/>
        <v>-116118.93999999994</v>
      </c>
      <c r="T201" s="12">
        <f t="shared" si="13"/>
        <v>-2.2139690427865882E-2</v>
      </c>
    </row>
    <row r="202" spans="1:20" x14ac:dyDescent="0.25">
      <c r="A202" s="9">
        <v>22301</v>
      </c>
      <c r="B202" s="10" t="s">
        <v>412</v>
      </c>
      <c r="C202" s="10" t="s">
        <v>15</v>
      </c>
      <c r="D202" s="10" t="s">
        <v>408</v>
      </c>
      <c r="E202" s="11">
        <v>536</v>
      </c>
      <c r="F202" s="11">
        <v>2531373.6</v>
      </c>
      <c r="G202" s="11">
        <v>456898.53</v>
      </c>
      <c r="H202" s="11">
        <v>406676.79999999993</v>
      </c>
      <c r="I202" s="11">
        <v>0</v>
      </c>
      <c r="J202" s="11">
        <f t="shared" si="12"/>
        <v>3394948.9299999997</v>
      </c>
      <c r="K202" s="1"/>
      <c r="L202" s="11">
        <v>-116941</v>
      </c>
      <c r="M202" s="11">
        <v>75287.840000000026</v>
      </c>
      <c r="N202" s="11">
        <v>2680</v>
      </c>
      <c r="O202" s="11">
        <v>0</v>
      </c>
      <c r="P202" s="11">
        <v>22471.74</v>
      </c>
      <c r="Q202" s="11"/>
      <c r="R202" s="11"/>
      <c r="S202" s="11">
        <f t="shared" si="11"/>
        <v>-16501.419999999969</v>
      </c>
      <c r="T202" s="12">
        <f t="shared" si="13"/>
        <v>-4.8605797436840886E-3</v>
      </c>
    </row>
    <row r="203" spans="1:20" x14ac:dyDescent="0.25">
      <c r="A203" s="9">
        <v>23501</v>
      </c>
      <c r="B203" s="10" t="s">
        <v>178</v>
      </c>
      <c r="C203" s="10" t="s">
        <v>15</v>
      </c>
      <c r="D203" s="10" t="s">
        <v>152</v>
      </c>
      <c r="E203" s="11">
        <v>437</v>
      </c>
      <c r="F203" s="11">
        <v>1987573</v>
      </c>
      <c r="G203" s="11">
        <v>106495.65</v>
      </c>
      <c r="H203" s="11">
        <v>0</v>
      </c>
      <c r="I203" s="11">
        <v>47385.29</v>
      </c>
      <c r="J203" s="11">
        <f t="shared" si="12"/>
        <v>2141453.94</v>
      </c>
      <c r="K203" s="1"/>
      <c r="L203" s="11">
        <v>-96889</v>
      </c>
      <c r="M203" s="11">
        <v>0</v>
      </c>
      <c r="N203" s="11"/>
      <c r="O203" s="11">
        <v>24262.240000000002</v>
      </c>
      <c r="P203" s="11"/>
      <c r="Q203" s="11"/>
      <c r="R203" s="11"/>
      <c r="S203" s="11">
        <f t="shared" si="11"/>
        <v>-72626.759999999995</v>
      </c>
      <c r="T203" s="12">
        <f t="shared" si="13"/>
        <v>-3.3914696292743983E-2</v>
      </c>
    </row>
    <row r="204" spans="1:20" x14ac:dyDescent="0.25">
      <c r="A204" s="9">
        <v>23511</v>
      </c>
      <c r="B204" s="10" t="s">
        <v>282</v>
      </c>
      <c r="C204" s="10" t="s">
        <v>15</v>
      </c>
      <c r="D204" s="10" t="s">
        <v>267</v>
      </c>
      <c r="E204" s="11">
        <v>584</v>
      </c>
      <c r="F204" s="11">
        <v>2689140</v>
      </c>
      <c r="G204" s="11">
        <v>579822.81000000006</v>
      </c>
      <c r="H204" s="11">
        <v>407211.60000000003</v>
      </c>
      <c r="I204" s="11">
        <v>0</v>
      </c>
      <c r="J204" s="11">
        <f t="shared" si="12"/>
        <v>3676174.41</v>
      </c>
      <c r="K204" s="1"/>
      <c r="L204" s="11">
        <v>-127432</v>
      </c>
      <c r="M204" s="11">
        <v>74095.650000000023</v>
      </c>
      <c r="N204" s="11">
        <v>2920</v>
      </c>
      <c r="O204" s="11">
        <v>0</v>
      </c>
      <c r="P204" s="11"/>
      <c r="Q204" s="11"/>
      <c r="R204" s="11"/>
      <c r="S204" s="11">
        <f t="shared" si="11"/>
        <v>-50416.349999999977</v>
      </c>
      <c r="T204" s="12">
        <f t="shared" si="13"/>
        <v>-1.3714352034782804E-2</v>
      </c>
    </row>
    <row r="205" spans="1:20" x14ac:dyDescent="0.25">
      <c r="A205" s="9">
        <v>23531</v>
      </c>
      <c r="B205" s="10" t="s">
        <v>258</v>
      </c>
      <c r="C205" s="10" t="s">
        <v>15</v>
      </c>
      <c r="D205" s="10" t="s">
        <v>243</v>
      </c>
      <c r="E205" s="11">
        <v>407</v>
      </c>
      <c r="F205" s="11">
        <v>1856937.56</v>
      </c>
      <c r="G205" s="11">
        <v>453946.33</v>
      </c>
      <c r="H205" s="11">
        <v>300181</v>
      </c>
      <c r="I205" s="11">
        <v>0</v>
      </c>
      <c r="J205" s="11">
        <f t="shared" si="12"/>
        <v>2611064.89</v>
      </c>
      <c r="K205" s="1"/>
      <c r="L205" s="11">
        <v>-89344</v>
      </c>
      <c r="M205" s="11">
        <v>55578.810000000056</v>
      </c>
      <c r="N205" s="11">
        <v>2035</v>
      </c>
      <c r="O205" s="11">
        <v>0</v>
      </c>
      <c r="P205" s="11">
        <v>12201.12</v>
      </c>
      <c r="Q205" s="11"/>
      <c r="R205" s="11"/>
      <c r="S205" s="11">
        <f t="shared" si="11"/>
        <v>-19529.069999999949</v>
      </c>
      <c r="T205" s="12">
        <f t="shared" si="13"/>
        <v>-7.4793506951104337E-3</v>
      </c>
    </row>
    <row r="206" spans="1:20" x14ac:dyDescent="0.25">
      <c r="A206" s="9">
        <v>32021</v>
      </c>
      <c r="B206" s="10" t="s">
        <v>329</v>
      </c>
      <c r="C206" s="10" t="s">
        <v>15</v>
      </c>
      <c r="D206" s="10" t="s">
        <v>315</v>
      </c>
      <c r="E206" s="11">
        <v>572</v>
      </c>
      <c r="F206" s="11">
        <v>2594021.5699999998</v>
      </c>
      <c r="G206" s="11">
        <v>448374.62</v>
      </c>
      <c r="H206" s="11">
        <v>327881.39999999991</v>
      </c>
      <c r="I206" s="11">
        <v>0</v>
      </c>
      <c r="J206" s="11">
        <f t="shared" si="12"/>
        <v>3370277.59</v>
      </c>
      <c r="K206" s="1"/>
      <c r="L206" s="11">
        <v>-123933</v>
      </c>
      <c r="M206" s="11">
        <v>60766.299999999988</v>
      </c>
      <c r="N206" s="11">
        <v>2860</v>
      </c>
      <c r="O206" s="11">
        <v>0</v>
      </c>
      <c r="P206" s="11">
        <v>7329.54</v>
      </c>
      <c r="Q206" s="11"/>
      <c r="R206" s="11"/>
      <c r="S206" s="11">
        <f t="shared" si="11"/>
        <v>-52977.160000000018</v>
      </c>
      <c r="T206" s="12">
        <f t="shared" si="13"/>
        <v>-1.5718930736503524E-2</v>
      </c>
    </row>
    <row r="207" spans="1:20" x14ac:dyDescent="0.25">
      <c r="A207" s="9">
        <v>46021</v>
      </c>
      <c r="B207" s="10" t="s">
        <v>498</v>
      </c>
      <c r="C207" s="10" t="s">
        <v>444</v>
      </c>
      <c r="D207" s="10" t="s">
        <v>267</v>
      </c>
      <c r="E207" s="11">
        <v>904</v>
      </c>
      <c r="F207" s="11">
        <v>5075977.8099999996</v>
      </c>
      <c r="G207" s="11">
        <v>717306.8</v>
      </c>
      <c r="H207" s="11">
        <v>544573.20000000007</v>
      </c>
      <c r="I207" s="11">
        <v>0</v>
      </c>
      <c r="J207" s="11">
        <f t="shared" si="12"/>
        <v>6337857.8099999996</v>
      </c>
      <c r="K207" s="1"/>
      <c r="L207" s="11">
        <v>-238214</v>
      </c>
      <c r="M207" s="11">
        <v>99701.209999999963</v>
      </c>
      <c r="N207" s="11">
        <v>4520</v>
      </c>
      <c r="O207" s="11">
        <v>0</v>
      </c>
      <c r="P207" s="11">
        <v>56670.87</v>
      </c>
      <c r="Q207" s="11"/>
      <c r="R207" s="11"/>
      <c r="S207" s="11">
        <f t="shared" si="11"/>
        <v>-77321.920000000042</v>
      </c>
      <c r="T207" s="12">
        <f t="shared" si="13"/>
        <v>-1.220000863351651E-2</v>
      </c>
    </row>
    <row r="208" spans="1:20" x14ac:dyDescent="0.25">
      <c r="A208" s="9">
        <v>24461</v>
      </c>
      <c r="B208" s="10" t="s">
        <v>132</v>
      </c>
      <c r="C208" s="10" t="s">
        <v>15</v>
      </c>
      <c r="D208" s="10" t="s">
        <v>131</v>
      </c>
      <c r="E208" s="11">
        <v>1343</v>
      </c>
      <c r="F208" s="11">
        <v>6031118.1900000004</v>
      </c>
      <c r="G208" s="11">
        <v>1180959.8999999999</v>
      </c>
      <c r="H208" s="11">
        <v>841701</v>
      </c>
      <c r="I208" s="11">
        <v>0</v>
      </c>
      <c r="J208" s="11">
        <f t="shared" si="12"/>
        <v>8053779.0899999999</v>
      </c>
      <c r="K208" s="1"/>
      <c r="L208" s="11">
        <v>-282640</v>
      </c>
      <c r="M208" s="11">
        <v>157180.92000000004</v>
      </c>
      <c r="N208" s="11">
        <v>6715</v>
      </c>
      <c r="O208" s="11">
        <v>0</v>
      </c>
      <c r="P208" s="11">
        <v>65713.62</v>
      </c>
      <c r="Q208" s="11"/>
      <c r="R208" s="11"/>
      <c r="S208" s="11">
        <f t="shared" si="11"/>
        <v>-53030.459999999963</v>
      </c>
      <c r="T208" s="12">
        <f t="shared" si="13"/>
        <v>-6.5845436542759659E-3</v>
      </c>
    </row>
    <row r="209" spans="1:20" x14ac:dyDescent="0.25">
      <c r="A209" s="9">
        <v>51021</v>
      </c>
      <c r="B209" s="10" t="s">
        <v>519</v>
      </c>
      <c r="C209" s="10" t="s">
        <v>444</v>
      </c>
      <c r="D209" s="10" t="s">
        <v>376</v>
      </c>
      <c r="E209" s="11">
        <v>625</v>
      </c>
      <c r="F209" s="11">
        <v>3457068.12</v>
      </c>
      <c r="G209" s="11">
        <v>468614.69</v>
      </c>
      <c r="H209" s="11">
        <v>352796.39999999991</v>
      </c>
      <c r="I209" s="11">
        <v>0</v>
      </c>
      <c r="J209" s="11">
        <f t="shared" si="12"/>
        <v>4278479.21</v>
      </c>
      <c r="K209" s="1"/>
      <c r="L209" s="11">
        <v>-161870</v>
      </c>
      <c r="M209" s="11">
        <v>65383.799999999988</v>
      </c>
      <c r="N209" s="11">
        <v>3125</v>
      </c>
      <c r="O209" s="11">
        <v>0</v>
      </c>
      <c r="P209" s="11">
        <v>57185.17</v>
      </c>
      <c r="Q209" s="11"/>
      <c r="R209" s="11"/>
      <c r="S209" s="11">
        <f t="shared" si="11"/>
        <v>-36176.030000000013</v>
      </c>
      <c r="T209" s="12">
        <f t="shared" si="13"/>
        <v>-8.4553478524440496E-3</v>
      </c>
    </row>
    <row r="210" spans="1:20" x14ac:dyDescent="0.25">
      <c r="A210" s="9">
        <v>46151</v>
      </c>
      <c r="B210" s="10" t="s">
        <v>516</v>
      </c>
      <c r="C210" s="10" t="s">
        <v>444</v>
      </c>
      <c r="D210" s="10" t="s">
        <v>12</v>
      </c>
      <c r="E210" s="11">
        <v>249</v>
      </c>
      <c r="F210" s="11">
        <v>1524464</v>
      </c>
      <c r="G210" s="11">
        <v>234844.12</v>
      </c>
      <c r="H210" s="11">
        <v>183999.60000000003</v>
      </c>
      <c r="I210" s="11">
        <v>0</v>
      </c>
      <c r="J210" s="11">
        <f t="shared" si="12"/>
        <v>1943307.7200000002</v>
      </c>
      <c r="K210" s="1"/>
      <c r="L210" s="11">
        <v>-63129</v>
      </c>
      <c r="M210" s="11">
        <v>34071.839999999938</v>
      </c>
      <c r="N210" s="11">
        <v>1245</v>
      </c>
      <c r="O210" s="11">
        <v>0</v>
      </c>
      <c r="P210" s="11">
        <v>436.56</v>
      </c>
      <c r="Q210" s="11"/>
      <c r="R210" s="11"/>
      <c r="S210" s="11">
        <f t="shared" si="11"/>
        <v>-27375.600000000064</v>
      </c>
      <c r="T210" s="12">
        <f t="shared" si="13"/>
        <v>-1.4087115343729537E-2</v>
      </c>
    </row>
    <row r="211" spans="1:20" x14ac:dyDescent="0.25">
      <c r="A211" s="9">
        <v>23561</v>
      </c>
      <c r="B211" s="10" t="s">
        <v>305</v>
      </c>
      <c r="C211" s="10" t="s">
        <v>15</v>
      </c>
      <c r="D211" s="10" t="s">
        <v>293</v>
      </c>
      <c r="E211" s="11">
        <v>342</v>
      </c>
      <c r="F211" s="11">
        <v>1652731.16</v>
      </c>
      <c r="G211" s="11">
        <v>249741.29</v>
      </c>
      <c r="H211" s="11">
        <v>175203.00000000003</v>
      </c>
      <c r="I211" s="11">
        <v>0</v>
      </c>
      <c r="J211" s="11">
        <f t="shared" si="12"/>
        <v>2077675.45</v>
      </c>
      <c r="K211" s="1"/>
      <c r="L211" s="11">
        <v>-75135</v>
      </c>
      <c r="M211" s="11">
        <v>32487.210000000021</v>
      </c>
      <c r="N211" s="11">
        <v>1710</v>
      </c>
      <c r="O211" s="11">
        <v>0</v>
      </c>
      <c r="P211" s="11">
        <v>3264.38</v>
      </c>
      <c r="Q211" s="11"/>
      <c r="R211" s="11"/>
      <c r="S211" s="11">
        <f t="shared" si="11"/>
        <v>-37673.409999999982</v>
      </c>
      <c r="T211" s="12">
        <f t="shared" si="13"/>
        <v>-1.8132480700967988E-2</v>
      </c>
    </row>
    <row r="212" spans="1:20" x14ac:dyDescent="0.25">
      <c r="A212" s="9">
        <v>23581</v>
      </c>
      <c r="B212" s="10" t="s">
        <v>33</v>
      </c>
      <c r="C212" s="10" t="s">
        <v>15</v>
      </c>
      <c r="D212" s="10" t="s">
        <v>16</v>
      </c>
      <c r="E212" s="11">
        <v>389</v>
      </c>
      <c r="F212" s="11">
        <v>1731311</v>
      </c>
      <c r="G212" s="11">
        <v>322693.92</v>
      </c>
      <c r="H212" s="11">
        <v>306189.79999999993</v>
      </c>
      <c r="I212" s="11">
        <v>0</v>
      </c>
      <c r="J212" s="11">
        <f t="shared" si="12"/>
        <v>2360194.7199999997</v>
      </c>
      <c r="K212" s="1"/>
      <c r="L212" s="11">
        <v>-84396</v>
      </c>
      <c r="M212" s="11">
        <v>55283.680000000051</v>
      </c>
      <c r="N212" s="11">
        <v>1945</v>
      </c>
      <c r="O212" s="11">
        <v>0</v>
      </c>
      <c r="P212" s="11">
        <v>10333.200000000001</v>
      </c>
      <c r="Q212" s="11"/>
      <c r="R212" s="11"/>
      <c r="S212" s="11">
        <f t="shared" si="11"/>
        <v>-16834.119999999952</v>
      </c>
      <c r="T212" s="12">
        <f t="shared" si="13"/>
        <v>-7.1325132021310316E-3</v>
      </c>
    </row>
    <row r="213" spans="1:20" x14ac:dyDescent="0.25">
      <c r="A213" s="9">
        <v>23591</v>
      </c>
      <c r="B213" s="10" t="s">
        <v>72</v>
      </c>
      <c r="C213" s="10" t="s">
        <v>15</v>
      </c>
      <c r="D213" s="10" t="s">
        <v>66</v>
      </c>
      <c r="E213" s="11">
        <v>929</v>
      </c>
      <c r="F213" s="11">
        <v>4327781.17</v>
      </c>
      <c r="G213" s="11">
        <v>861727.24</v>
      </c>
      <c r="H213" s="11">
        <v>571564</v>
      </c>
      <c r="I213" s="11">
        <v>0</v>
      </c>
      <c r="J213" s="11">
        <f t="shared" si="12"/>
        <v>5761072.4100000001</v>
      </c>
      <c r="K213" s="1"/>
      <c r="L213" s="11">
        <v>-202396</v>
      </c>
      <c r="M213" s="11">
        <v>105895.52000000002</v>
      </c>
      <c r="N213" s="11">
        <v>4645</v>
      </c>
      <c r="O213" s="11">
        <v>0</v>
      </c>
      <c r="P213" s="11">
        <v>26129.279999999999</v>
      </c>
      <c r="Q213" s="11"/>
      <c r="R213" s="11"/>
      <c r="S213" s="11">
        <f t="shared" si="11"/>
        <v>-65726.199999999983</v>
      </c>
      <c r="T213" s="12">
        <f t="shared" si="13"/>
        <v>-1.1408674517944478E-2</v>
      </c>
    </row>
    <row r="214" spans="1:20" x14ac:dyDescent="0.25">
      <c r="A214" s="9">
        <v>29131</v>
      </c>
      <c r="B214" s="10" t="s">
        <v>168</v>
      </c>
      <c r="C214" s="10" t="s">
        <v>15</v>
      </c>
      <c r="D214" s="10" t="s">
        <v>152</v>
      </c>
      <c r="E214" s="11">
        <v>572</v>
      </c>
      <c r="F214" s="11">
        <v>2589749</v>
      </c>
      <c r="G214" s="11">
        <v>210664.85</v>
      </c>
      <c r="H214" s="11">
        <v>0</v>
      </c>
      <c r="I214" s="11">
        <v>69926.63</v>
      </c>
      <c r="J214" s="11">
        <f t="shared" si="12"/>
        <v>2870340.48</v>
      </c>
      <c r="K214" s="1"/>
      <c r="L214" s="11">
        <v>-126243</v>
      </c>
      <c r="M214" s="11">
        <v>0</v>
      </c>
      <c r="N214" s="11"/>
      <c r="O214" s="11">
        <v>31757.440000000002</v>
      </c>
      <c r="P214" s="11"/>
      <c r="Q214" s="11"/>
      <c r="R214" s="11"/>
      <c r="S214" s="11">
        <f t="shared" si="11"/>
        <v>-94485.56</v>
      </c>
      <c r="T214" s="12">
        <f t="shared" si="13"/>
        <v>-3.2917892723305073E-2</v>
      </c>
    </row>
    <row r="215" spans="1:20" x14ac:dyDescent="0.25">
      <c r="A215" s="9">
        <v>31111</v>
      </c>
      <c r="B215" s="10" t="s">
        <v>146</v>
      </c>
      <c r="C215" s="10" t="s">
        <v>15</v>
      </c>
      <c r="D215" s="10" t="s">
        <v>131</v>
      </c>
      <c r="E215" s="11">
        <v>400</v>
      </c>
      <c r="F215" s="11">
        <v>1888036</v>
      </c>
      <c r="G215" s="11">
        <v>342840.26</v>
      </c>
      <c r="H215" s="11">
        <v>277037.40000000002</v>
      </c>
      <c r="I215" s="11">
        <v>0</v>
      </c>
      <c r="J215" s="11">
        <f t="shared" si="12"/>
        <v>2507913.6599999997</v>
      </c>
      <c r="K215" s="1"/>
      <c r="L215" s="11">
        <v>-88429</v>
      </c>
      <c r="M215" s="11">
        <v>51306.450000000012</v>
      </c>
      <c r="N215" s="11">
        <v>2000</v>
      </c>
      <c r="O215" s="11">
        <v>0</v>
      </c>
      <c r="P215" s="11">
        <v>6510.04</v>
      </c>
      <c r="Q215" s="11"/>
      <c r="R215" s="11"/>
      <c r="S215" s="11">
        <f t="shared" ref="S215:S270" si="14">L215+SUM(M215:R215)</f>
        <v>-28612.509999999987</v>
      </c>
      <c r="T215" s="12">
        <f t="shared" si="13"/>
        <v>-1.1408889570783705E-2</v>
      </c>
    </row>
    <row r="216" spans="1:20" x14ac:dyDescent="0.25">
      <c r="A216" s="9">
        <v>23621</v>
      </c>
      <c r="B216" s="10" t="s">
        <v>108</v>
      </c>
      <c r="C216" s="10" t="s">
        <v>15</v>
      </c>
      <c r="D216" s="10" t="s">
        <v>104</v>
      </c>
      <c r="E216" s="11">
        <v>888</v>
      </c>
      <c r="F216" s="11">
        <v>4076181.73</v>
      </c>
      <c r="G216" s="11">
        <v>694051.2</v>
      </c>
      <c r="H216" s="11">
        <v>489620.20000000013</v>
      </c>
      <c r="I216" s="11">
        <v>0</v>
      </c>
      <c r="J216" s="11">
        <f t="shared" ref="J216:J270" si="15">SUM(F216:I216)</f>
        <v>5259853.13</v>
      </c>
      <c r="K216" s="1"/>
      <c r="L216" s="11">
        <v>-196698</v>
      </c>
      <c r="M216" s="11">
        <v>90756.289999999979</v>
      </c>
      <c r="N216" s="11">
        <v>4440</v>
      </c>
      <c r="O216" s="11">
        <v>0</v>
      </c>
      <c r="P216" s="11">
        <v>4203.6899999999996</v>
      </c>
      <c r="Q216" s="11"/>
      <c r="R216" s="11"/>
      <c r="S216" s="11">
        <f t="shared" si="14"/>
        <v>-97298.020000000019</v>
      </c>
      <c r="T216" s="12">
        <f t="shared" ref="T216:T270" si="16">S216/J216</f>
        <v>-1.8498238942272524E-2</v>
      </c>
    </row>
    <row r="217" spans="1:20" x14ac:dyDescent="0.25">
      <c r="A217" s="9">
        <v>23651</v>
      </c>
      <c r="B217" s="10" t="s">
        <v>46</v>
      </c>
      <c r="C217" s="10" t="s">
        <v>15</v>
      </c>
      <c r="D217" s="10" t="s">
        <v>44</v>
      </c>
      <c r="E217" s="11">
        <v>1377</v>
      </c>
      <c r="F217" s="11">
        <v>6539709.3300000001</v>
      </c>
      <c r="G217" s="11">
        <v>1253338.1399999999</v>
      </c>
      <c r="H217" s="11">
        <v>731654.00000000012</v>
      </c>
      <c r="I217" s="11">
        <v>0</v>
      </c>
      <c r="J217" s="11">
        <f t="shared" si="15"/>
        <v>8524701.4700000007</v>
      </c>
      <c r="K217" s="1"/>
      <c r="L217" s="11">
        <v>-304536</v>
      </c>
      <c r="M217" s="11">
        <v>135643.19999999995</v>
      </c>
      <c r="N217" s="11">
        <v>6885</v>
      </c>
      <c r="O217" s="11">
        <v>0</v>
      </c>
      <c r="P217" s="11">
        <v>22133.7</v>
      </c>
      <c r="Q217" s="11"/>
      <c r="R217" s="11"/>
      <c r="S217" s="11">
        <f t="shared" si="14"/>
        <v>-139874.10000000003</v>
      </c>
      <c r="T217" s="12">
        <f t="shared" si="16"/>
        <v>-1.6408093643190066E-2</v>
      </c>
    </row>
    <row r="218" spans="1:20" x14ac:dyDescent="0.25">
      <c r="A218" s="9">
        <v>23671</v>
      </c>
      <c r="B218" s="10" t="s">
        <v>340</v>
      </c>
      <c r="C218" s="10" t="s">
        <v>15</v>
      </c>
      <c r="D218" s="10" t="s">
        <v>315</v>
      </c>
      <c r="E218" s="11">
        <v>274</v>
      </c>
      <c r="F218" s="11">
        <v>1156923</v>
      </c>
      <c r="G218" s="11">
        <v>251633.53</v>
      </c>
      <c r="H218" s="11">
        <v>194221.80000000002</v>
      </c>
      <c r="I218" s="11">
        <v>0</v>
      </c>
      <c r="J218" s="11">
        <f t="shared" si="15"/>
        <v>1602778.33</v>
      </c>
      <c r="K218" s="1"/>
      <c r="L218" s="11">
        <v>-56397</v>
      </c>
      <c r="M218" s="11">
        <v>35964.719999999972</v>
      </c>
      <c r="N218" s="11">
        <v>1370</v>
      </c>
      <c r="O218" s="11">
        <v>0</v>
      </c>
      <c r="P218" s="11">
        <v>17654.310000000001</v>
      </c>
      <c r="Q218" s="11"/>
      <c r="R218" s="11"/>
      <c r="S218" s="11">
        <f t="shared" si="14"/>
        <v>-1407.9700000000303</v>
      </c>
      <c r="T218" s="12">
        <f t="shared" si="16"/>
        <v>-8.7845584984919914E-4</v>
      </c>
    </row>
    <row r="219" spans="1:20" x14ac:dyDescent="0.25">
      <c r="A219" s="9">
        <v>23681</v>
      </c>
      <c r="B219" s="10" t="s">
        <v>281</v>
      </c>
      <c r="C219" s="10" t="s">
        <v>15</v>
      </c>
      <c r="D219" s="10" t="s">
        <v>267</v>
      </c>
      <c r="E219" s="11">
        <v>632</v>
      </c>
      <c r="F219" s="11">
        <v>2863983</v>
      </c>
      <c r="G219" s="11">
        <v>753580.92</v>
      </c>
      <c r="H219" s="11">
        <v>445040.00000000006</v>
      </c>
      <c r="I219" s="11">
        <v>0</v>
      </c>
      <c r="J219" s="11">
        <f t="shared" si="15"/>
        <v>4062603.92</v>
      </c>
      <c r="K219" s="1"/>
      <c r="L219" s="11">
        <v>-139611</v>
      </c>
      <c r="M219" s="11">
        <v>81101.350000000035</v>
      </c>
      <c r="N219" s="11">
        <v>3160</v>
      </c>
      <c r="O219" s="11">
        <v>0</v>
      </c>
      <c r="P219" s="11">
        <v>9857.0300000000007</v>
      </c>
      <c r="Q219" s="11"/>
      <c r="R219" s="11"/>
      <c r="S219" s="11">
        <f t="shared" si="14"/>
        <v>-45492.619999999966</v>
      </c>
      <c r="T219" s="12">
        <f t="shared" si="16"/>
        <v>-1.1197896938966171E-2</v>
      </c>
    </row>
    <row r="220" spans="1:20" x14ac:dyDescent="0.25">
      <c r="A220" s="9">
        <v>23711</v>
      </c>
      <c r="B220" s="10" t="s">
        <v>201</v>
      </c>
      <c r="C220" s="10" t="s">
        <v>15</v>
      </c>
      <c r="D220" s="10" t="s">
        <v>187</v>
      </c>
      <c r="E220" s="11">
        <v>370</v>
      </c>
      <c r="F220" s="11">
        <v>1767668.66</v>
      </c>
      <c r="G220" s="11">
        <v>323890.56</v>
      </c>
      <c r="H220" s="11">
        <v>278160</v>
      </c>
      <c r="I220" s="11">
        <v>0</v>
      </c>
      <c r="J220" s="11">
        <f t="shared" si="15"/>
        <v>2369719.2199999997</v>
      </c>
      <c r="K220" s="1"/>
      <c r="L220" s="11">
        <v>-81680</v>
      </c>
      <c r="M220" s="11">
        <v>51501.600000000035</v>
      </c>
      <c r="N220" s="11">
        <v>1850</v>
      </c>
      <c r="O220" s="11">
        <v>0</v>
      </c>
      <c r="P220" s="11"/>
      <c r="Q220" s="11"/>
      <c r="R220" s="11"/>
      <c r="S220" s="11">
        <f t="shared" si="14"/>
        <v>-28328.399999999965</v>
      </c>
      <c r="T220" s="12">
        <f t="shared" si="16"/>
        <v>-1.1954327652370549E-2</v>
      </c>
    </row>
    <row r="221" spans="1:20" x14ac:dyDescent="0.25">
      <c r="A221" s="9">
        <v>23721</v>
      </c>
      <c r="B221" s="10" t="s">
        <v>365</v>
      </c>
      <c r="C221" s="10" t="s">
        <v>15</v>
      </c>
      <c r="D221" s="10" t="s">
        <v>12</v>
      </c>
      <c r="E221" s="11">
        <v>317</v>
      </c>
      <c r="F221" s="11">
        <v>1481825.3</v>
      </c>
      <c r="G221" s="11">
        <v>264457.44</v>
      </c>
      <c r="H221" s="11">
        <v>272892.40000000002</v>
      </c>
      <c r="I221" s="11">
        <v>0</v>
      </c>
      <c r="J221" s="11">
        <f t="shared" si="15"/>
        <v>2019175.1400000001</v>
      </c>
      <c r="K221" s="1"/>
      <c r="L221" s="11">
        <v>-69568</v>
      </c>
      <c r="M221" s="11">
        <v>50504.06</v>
      </c>
      <c r="N221" s="11">
        <v>1585</v>
      </c>
      <c r="O221" s="11">
        <v>0</v>
      </c>
      <c r="P221" s="11"/>
      <c r="Q221" s="11"/>
      <c r="R221" s="11"/>
      <c r="S221" s="11">
        <f t="shared" si="14"/>
        <v>-17478.940000000002</v>
      </c>
      <c r="T221" s="12">
        <f t="shared" si="16"/>
        <v>-8.6564754358059316E-3</v>
      </c>
    </row>
    <row r="222" spans="1:20" x14ac:dyDescent="0.25">
      <c r="A222" s="9">
        <v>31121</v>
      </c>
      <c r="B222" s="10" t="s">
        <v>311</v>
      </c>
      <c r="C222" s="10" t="s">
        <v>15</v>
      </c>
      <c r="D222" s="10" t="s">
        <v>293</v>
      </c>
      <c r="E222" s="11">
        <v>213</v>
      </c>
      <c r="F222" s="11">
        <v>1038713.15</v>
      </c>
      <c r="G222" s="11">
        <v>188141.84</v>
      </c>
      <c r="H222" s="11">
        <v>172372.2</v>
      </c>
      <c r="I222" s="11">
        <v>0</v>
      </c>
      <c r="J222" s="11">
        <f t="shared" si="15"/>
        <v>1399227.19</v>
      </c>
      <c r="K222" s="1"/>
      <c r="L222" s="11">
        <v>-44706</v>
      </c>
      <c r="M222" s="11">
        <v>31907.589999999997</v>
      </c>
      <c r="N222" s="11">
        <v>1065</v>
      </c>
      <c r="O222" s="11">
        <v>0</v>
      </c>
      <c r="P222" s="11">
        <v>29631.97</v>
      </c>
      <c r="Q222" s="11"/>
      <c r="R222" s="11"/>
      <c r="S222" s="11">
        <f t="shared" si="14"/>
        <v>17898.559999999998</v>
      </c>
      <c r="T222" s="12">
        <f t="shared" si="16"/>
        <v>1.2791746849916488E-2</v>
      </c>
    </row>
    <row r="223" spans="1:20" x14ac:dyDescent="0.25">
      <c r="A223" s="9">
        <v>23731</v>
      </c>
      <c r="B223" s="10" t="s">
        <v>89</v>
      </c>
      <c r="C223" s="10" t="s">
        <v>15</v>
      </c>
      <c r="D223" s="10" t="s">
        <v>66</v>
      </c>
      <c r="E223" s="11">
        <v>573</v>
      </c>
      <c r="F223" s="11">
        <v>2623025</v>
      </c>
      <c r="G223" s="11">
        <v>599826.6</v>
      </c>
      <c r="H223" s="11">
        <v>341633</v>
      </c>
      <c r="I223" s="11">
        <v>0</v>
      </c>
      <c r="J223" s="11">
        <f t="shared" si="15"/>
        <v>3564484.6</v>
      </c>
      <c r="K223" s="1"/>
      <c r="L223" s="11">
        <v>-127865</v>
      </c>
      <c r="M223" s="11">
        <v>63304.950000000012</v>
      </c>
      <c r="N223" s="11">
        <v>2865</v>
      </c>
      <c r="O223" s="11">
        <v>0</v>
      </c>
      <c r="P223" s="11">
        <v>3445.94</v>
      </c>
      <c r="Q223" s="11"/>
      <c r="R223" s="11"/>
      <c r="S223" s="11">
        <f t="shared" si="14"/>
        <v>-58249.109999999986</v>
      </c>
      <c r="T223" s="12">
        <f t="shared" si="16"/>
        <v>-1.6341523820863187E-2</v>
      </c>
    </row>
    <row r="224" spans="1:20" x14ac:dyDescent="0.25">
      <c r="A224" s="9">
        <v>22441</v>
      </c>
      <c r="B224" s="10" t="s">
        <v>274</v>
      </c>
      <c r="C224" s="10" t="s">
        <v>15</v>
      </c>
      <c r="D224" s="10" t="s">
        <v>267</v>
      </c>
      <c r="E224" s="11">
        <v>965</v>
      </c>
      <c r="F224" s="11">
        <v>4296573.38</v>
      </c>
      <c r="G224" s="11">
        <v>814775.61</v>
      </c>
      <c r="H224" s="11">
        <v>603897</v>
      </c>
      <c r="I224" s="11">
        <v>0</v>
      </c>
      <c r="J224" s="11">
        <f t="shared" si="15"/>
        <v>5715245.9900000002</v>
      </c>
      <c r="K224" s="1"/>
      <c r="L224" s="11">
        <v>-205611</v>
      </c>
      <c r="M224" s="11">
        <v>111885.95999999996</v>
      </c>
      <c r="N224" s="11">
        <v>4825</v>
      </c>
      <c r="O224" s="11">
        <v>0</v>
      </c>
      <c r="P224" s="11">
        <v>33985.43</v>
      </c>
      <c r="Q224" s="11"/>
      <c r="R224" s="11"/>
      <c r="S224" s="11">
        <f t="shared" si="14"/>
        <v>-54914.610000000044</v>
      </c>
      <c r="T224" s="12">
        <f t="shared" si="16"/>
        <v>-9.6084420681252329E-3</v>
      </c>
    </row>
    <row r="225" spans="1:20" x14ac:dyDescent="0.25">
      <c r="A225" s="9">
        <v>23771</v>
      </c>
      <c r="B225" s="10" t="s">
        <v>27</v>
      </c>
      <c r="C225" s="10" t="s">
        <v>15</v>
      </c>
      <c r="D225" s="10" t="s">
        <v>16</v>
      </c>
      <c r="E225" s="11">
        <v>474</v>
      </c>
      <c r="F225" s="11">
        <v>2101484</v>
      </c>
      <c r="G225" s="11">
        <v>584099.24</v>
      </c>
      <c r="H225" s="11">
        <v>398066.4</v>
      </c>
      <c r="I225" s="11">
        <v>0</v>
      </c>
      <c r="J225" s="11">
        <f t="shared" si="15"/>
        <v>3083649.64</v>
      </c>
      <c r="K225" s="1"/>
      <c r="L225" s="11">
        <v>-100436</v>
      </c>
      <c r="M225" s="11">
        <v>73677.599999999977</v>
      </c>
      <c r="N225" s="11">
        <v>2370</v>
      </c>
      <c r="O225" s="11">
        <v>0</v>
      </c>
      <c r="P225" s="11">
        <v>8197.2199999999993</v>
      </c>
      <c r="Q225" s="11"/>
      <c r="R225" s="11"/>
      <c r="S225" s="11">
        <f t="shared" si="14"/>
        <v>-16191.180000000022</v>
      </c>
      <c r="T225" s="12">
        <f t="shared" si="16"/>
        <v>-5.2506548701168341E-3</v>
      </c>
    </row>
    <row r="226" spans="1:20" x14ac:dyDescent="0.25">
      <c r="A226" s="9">
        <v>23801</v>
      </c>
      <c r="B226" s="10" t="s">
        <v>69</v>
      </c>
      <c r="C226" s="10" t="s">
        <v>15</v>
      </c>
      <c r="D226" s="10" t="s">
        <v>66</v>
      </c>
      <c r="E226" s="11">
        <v>984</v>
      </c>
      <c r="F226" s="11">
        <v>4482093</v>
      </c>
      <c r="G226" s="11">
        <v>1018150.53</v>
      </c>
      <c r="H226" s="11">
        <v>614327</v>
      </c>
      <c r="I226" s="11">
        <v>0</v>
      </c>
      <c r="J226" s="11">
        <f t="shared" si="15"/>
        <v>6114570.5300000003</v>
      </c>
      <c r="K226" s="1"/>
      <c r="L226" s="11">
        <v>-218489</v>
      </c>
      <c r="M226" s="11">
        <v>113818.35999999999</v>
      </c>
      <c r="N226" s="11">
        <v>4920</v>
      </c>
      <c r="O226" s="11">
        <v>0</v>
      </c>
      <c r="P226" s="11"/>
      <c r="Q226" s="11"/>
      <c r="R226" s="11"/>
      <c r="S226" s="11">
        <f t="shared" si="14"/>
        <v>-99750.640000000014</v>
      </c>
      <c r="T226" s="12">
        <f t="shared" si="16"/>
        <v>-1.6313597089213722E-2</v>
      </c>
    </row>
    <row r="227" spans="1:20" x14ac:dyDescent="0.25">
      <c r="A227" s="9">
        <v>31251</v>
      </c>
      <c r="B227" s="10" t="s">
        <v>426</v>
      </c>
      <c r="C227" s="10" t="s">
        <v>15</v>
      </c>
      <c r="D227" s="10" t="s">
        <v>408</v>
      </c>
      <c r="E227" s="11">
        <v>293</v>
      </c>
      <c r="F227" s="11">
        <v>1441585.01</v>
      </c>
      <c r="G227" s="11">
        <v>244275.86</v>
      </c>
      <c r="H227" s="11">
        <v>193913.2</v>
      </c>
      <c r="I227" s="11">
        <v>0</v>
      </c>
      <c r="J227" s="11">
        <f t="shared" si="15"/>
        <v>1879774.07</v>
      </c>
      <c r="K227" s="1"/>
      <c r="L227" s="11">
        <v>-64390</v>
      </c>
      <c r="M227" s="11">
        <v>34625.659999999945</v>
      </c>
      <c r="N227" s="11">
        <v>1465</v>
      </c>
      <c r="O227" s="11">
        <v>0</v>
      </c>
      <c r="P227" s="11">
        <v>3451.35</v>
      </c>
      <c r="Q227" s="11"/>
      <c r="R227" s="11"/>
      <c r="S227" s="11">
        <f t="shared" si="14"/>
        <v>-24847.990000000056</v>
      </c>
      <c r="T227" s="12">
        <f t="shared" si="16"/>
        <v>-1.3218604510275032E-2</v>
      </c>
    </row>
    <row r="228" spans="1:20" x14ac:dyDescent="0.25">
      <c r="A228" s="9">
        <v>47031</v>
      </c>
      <c r="B228" s="10" t="s">
        <v>532</v>
      </c>
      <c r="C228" s="10" t="s">
        <v>444</v>
      </c>
      <c r="D228" s="10" t="s">
        <v>440</v>
      </c>
      <c r="E228" s="11">
        <v>146</v>
      </c>
      <c r="F228" s="11">
        <v>874508.63</v>
      </c>
      <c r="G228" s="11">
        <v>147063.49</v>
      </c>
      <c r="H228" s="11">
        <v>120540.00000000001</v>
      </c>
      <c r="I228" s="11">
        <v>0</v>
      </c>
      <c r="J228" s="11">
        <f t="shared" si="15"/>
        <v>1142112.1200000001</v>
      </c>
      <c r="K228" s="1"/>
      <c r="L228" s="11">
        <v>-35479</v>
      </c>
      <c r="M228" s="11">
        <v>22312.999999999985</v>
      </c>
      <c r="N228" s="11">
        <v>730</v>
      </c>
      <c r="O228" s="11">
        <v>0</v>
      </c>
      <c r="P228" s="11">
        <v>11178.91</v>
      </c>
      <c r="Q228" s="11"/>
      <c r="R228" s="11"/>
      <c r="S228" s="11">
        <f t="shared" si="14"/>
        <v>-1257.0900000000111</v>
      </c>
      <c r="T228" s="12">
        <f t="shared" si="16"/>
        <v>-1.1006712720989344E-3</v>
      </c>
    </row>
    <row r="229" spans="1:20" x14ac:dyDescent="0.25">
      <c r="A229" s="9">
        <v>23811</v>
      </c>
      <c r="B229" s="10" t="s">
        <v>91</v>
      </c>
      <c r="C229" s="10" t="s">
        <v>15</v>
      </c>
      <c r="D229" s="10" t="s">
        <v>66</v>
      </c>
      <c r="E229" s="11">
        <v>548</v>
      </c>
      <c r="F229" s="11">
        <v>2493305.36</v>
      </c>
      <c r="G229" s="11">
        <v>342256.97</v>
      </c>
      <c r="H229" s="11">
        <v>151123.79999999999</v>
      </c>
      <c r="I229" s="11">
        <v>0</v>
      </c>
      <c r="J229" s="11">
        <f t="shared" si="15"/>
        <v>2986686.13</v>
      </c>
      <c r="K229" s="1"/>
      <c r="L229" s="11">
        <v>-121002</v>
      </c>
      <c r="M229" s="11">
        <v>26572.950000000012</v>
      </c>
      <c r="N229" s="11">
        <v>2740</v>
      </c>
      <c r="O229" s="11">
        <v>0</v>
      </c>
      <c r="P229" s="11">
        <v>18944.88</v>
      </c>
      <c r="Q229" s="11"/>
      <c r="R229" s="11"/>
      <c r="S229" s="11">
        <f t="shared" si="14"/>
        <v>-72744.169999999984</v>
      </c>
      <c r="T229" s="12">
        <f t="shared" si="16"/>
        <v>-2.4356148196931555E-2</v>
      </c>
    </row>
    <row r="230" spans="1:20" x14ac:dyDescent="0.25">
      <c r="A230" s="9">
        <v>23821</v>
      </c>
      <c r="B230" s="10" t="s">
        <v>229</v>
      </c>
      <c r="C230" s="10" t="s">
        <v>15</v>
      </c>
      <c r="D230" s="10" t="s">
        <v>9</v>
      </c>
      <c r="E230" s="11">
        <v>463</v>
      </c>
      <c r="F230" s="11">
        <v>2088095</v>
      </c>
      <c r="G230" s="11">
        <v>445502.39</v>
      </c>
      <c r="H230" s="11">
        <v>296403.59999999998</v>
      </c>
      <c r="I230" s="11">
        <v>0</v>
      </c>
      <c r="J230" s="11">
        <f t="shared" si="15"/>
        <v>2830000.99</v>
      </c>
      <c r="K230" s="1"/>
      <c r="L230" s="11">
        <v>-101789</v>
      </c>
      <c r="M230" s="11">
        <v>53644.070000000007</v>
      </c>
      <c r="N230" s="11">
        <v>2315</v>
      </c>
      <c r="O230" s="11">
        <v>0</v>
      </c>
      <c r="P230" s="11">
        <v>8741.7900000000009</v>
      </c>
      <c r="Q230" s="11"/>
      <c r="R230" s="11"/>
      <c r="S230" s="11">
        <f t="shared" si="14"/>
        <v>-37088.139999999992</v>
      </c>
      <c r="T230" s="12">
        <f t="shared" si="16"/>
        <v>-1.310534523876615E-2</v>
      </c>
    </row>
    <row r="231" spans="1:20" x14ac:dyDescent="0.25">
      <c r="A231" s="9">
        <v>23831</v>
      </c>
      <c r="B231" s="10" t="s">
        <v>442</v>
      </c>
      <c r="C231" s="10" t="s">
        <v>15</v>
      </c>
      <c r="D231" s="10" t="s">
        <v>440</v>
      </c>
      <c r="E231" s="11">
        <v>198</v>
      </c>
      <c r="F231" s="11">
        <v>997695.63</v>
      </c>
      <c r="G231" s="11">
        <v>186103.54</v>
      </c>
      <c r="H231" s="11">
        <v>189537.19999999998</v>
      </c>
      <c r="I231" s="11">
        <v>0</v>
      </c>
      <c r="J231" s="11">
        <f t="shared" si="15"/>
        <v>1373336.3699999999</v>
      </c>
      <c r="K231" s="1"/>
      <c r="L231" s="11">
        <v>-43521</v>
      </c>
      <c r="M231" s="11">
        <v>33532.25</v>
      </c>
      <c r="N231" s="11">
        <v>990</v>
      </c>
      <c r="O231" s="11">
        <v>0</v>
      </c>
      <c r="P231" s="11">
        <v>7697.98</v>
      </c>
      <c r="Q231" s="11"/>
      <c r="R231" s="11"/>
      <c r="S231" s="11">
        <f t="shared" si="14"/>
        <v>-1300.7700000000041</v>
      </c>
      <c r="T231" s="12">
        <f t="shared" si="16"/>
        <v>-9.4716052703097361E-4</v>
      </c>
    </row>
    <row r="232" spans="1:20" x14ac:dyDescent="0.25">
      <c r="A232" s="9">
        <v>49091</v>
      </c>
      <c r="B232" s="10" t="s">
        <v>518</v>
      </c>
      <c r="C232" s="10" t="s">
        <v>444</v>
      </c>
      <c r="D232" s="10" t="s">
        <v>12</v>
      </c>
      <c r="E232" s="11">
        <v>195</v>
      </c>
      <c r="F232" s="11">
        <v>1287429.0900000001</v>
      </c>
      <c r="G232" s="11">
        <v>157158.72</v>
      </c>
      <c r="H232" s="11">
        <v>139075.00000000003</v>
      </c>
      <c r="I232" s="11">
        <v>0</v>
      </c>
      <c r="J232" s="11">
        <f t="shared" si="15"/>
        <v>1583662.81</v>
      </c>
      <c r="K232" s="1"/>
      <c r="L232" s="11">
        <v>-47526</v>
      </c>
      <c r="M232" s="11">
        <v>24437.599999999977</v>
      </c>
      <c r="N232" s="11">
        <v>975</v>
      </c>
      <c r="O232" s="11">
        <v>0</v>
      </c>
      <c r="P232" s="11">
        <v>15335.8</v>
      </c>
      <c r="Q232" s="11"/>
      <c r="R232" s="11"/>
      <c r="S232" s="11">
        <f t="shared" si="14"/>
        <v>-6777.6000000000204</v>
      </c>
      <c r="T232" s="12">
        <f t="shared" si="16"/>
        <v>-4.2796989088858001E-3</v>
      </c>
    </row>
    <row r="233" spans="1:20" x14ac:dyDescent="0.25">
      <c r="A233" s="9">
        <v>23851</v>
      </c>
      <c r="B233" s="10" t="s">
        <v>26</v>
      </c>
      <c r="C233" s="10" t="s">
        <v>15</v>
      </c>
      <c r="D233" s="10" t="s">
        <v>16</v>
      </c>
      <c r="E233" s="11">
        <v>491</v>
      </c>
      <c r="F233" s="11">
        <v>2215194</v>
      </c>
      <c r="G233" s="11">
        <v>429316.26</v>
      </c>
      <c r="H233" s="11">
        <v>349826.40000000008</v>
      </c>
      <c r="I233" s="11">
        <v>0</v>
      </c>
      <c r="J233" s="11">
        <f t="shared" si="15"/>
        <v>2994336.6599999997</v>
      </c>
      <c r="K233" s="1"/>
      <c r="L233" s="11">
        <v>-107984</v>
      </c>
      <c r="M233" s="11">
        <v>66124.679999999877</v>
      </c>
      <c r="N233" s="11">
        <v>2455</v>
      </c>
      <c r="O233" s="11">
        <v>0</v>
      </c>
      <c r="P233" s="11">
        <v>23149.33</v>
      </c>
      <c r="Q233" s="11"/>
      <c r="R233" s="11"/>
      <c r="S233" s="11">
        <f t="shared" si="14"/>
        <v>-16254.990000000122</v>
      </c>
      <c r="T233" s="12">
        <f t="shared" si="16"/>
        <v>-5.4285779609030745E-3</v>
      </c>
    </row>
    <row r="234" spans="1:20" x14ac:dyDescent="0.25">
      <c r="A234" s="9">
        <v>23871</v>
      </c>
      <c r="B234" s="10" t="s">
        <v>395</v>
      </c>
      <c r="C234" s="10" t="s">
        <v>15</v>
      </c>
      <c r="D234" s="10" t="s">
        <v>376</v>
      </c>
      <c r="E234" s="11">
        <v>262</v>
      </c>
      <c r="F234" s="11">
        <v>1287555.56</v>
      </c>
      <c r="G234" s="11">
        <v>207360.47</v>
      </c>
      <c r="H234" s="11">
        <v>142116.40000000002</v>
      </c>
      <c r="I234" s="11">
        <v>0</v>
      </c>
      <c r="J234" s="11">
        <f t="shared" si="15"/>
        <v>1637032.4300000002</v>
      </c>
      <c r="K234" s="1"/>
      <c r="L234" s="11">
        <v>-57660</v>
      </c>
      <c r="M234" s="11">
        <v>25188.950000000012</v>
      </c>
      <c r="N234" s="11">
        <v>1310</v>
      </c>
      <c r="O234" s="11">
        <v>0</v>
      </c>
      <c r="P234" s="11">
        <v>4108.74</v>
      </c>
      <c r="Q234" s="11"/>
      <c r="R234" s="11"/>
      <c r="S234" s="11">
        <f t="shared" si="14"/>
        <v>-27052.30999999999</v>
      </c>
      <c r="T234" s="12">
        <f t="shared" si="16"/>
        <v>-1.6525213248218904E-2</v>
      </c>
    </row>
    <row r="235" spans="1:20" x14ac:dyDescent="0.25">
      <c r="A235" s="9">
        <v>46341</v>
      </c>
      <c r="B235" s="10" t="s">
        <v>508</v>
      </c>
      <c r="C235" s="10" t="s">
        <v>444</v>
      </c>
      <c r="D235" s="10" t="s">
        <v>315</v>
      </c>
      <c r="E235" s="11">
        <v>1706</v>
      </c>
      <c r="F235" s="11">
        <v>9113675</v>
      </c>
      <c r="G235" s="11">
        <v>1517999.86</v>
      </c>
      <c r="H235" s="11">
        <v>1022859.4</v>
      </c>
      <c r="I235" s="11">
        <v>0</v>
      </c>
      <c r="J235" s="11">
        <f t="shared" si="15"/>
        <v>11654534.26</v>
      </c>
      <c r="K235" s="1"/>
      <c r="L235" s="11">
        <v>-444266</v>
      </c>
      <c r="M235" s="11">
        <v>190745.68000000005</v>
      </c>
      <c r="N235" s="11">
        <v>8530</v>
      </c>
      <c r="O235" s="11">
        <v>0</v>
      </c>
      <c r="P235" s="11">
        <v>146152.20000000001</v>
      </c>
      <c r="Q235" s="11"/>
      <c r="R235" s="11"/>
      <c r="S235" s="11">
        <f t="shared" si="14"/>
        <v>-98838.119999999937</v>
      </c>
      <c r="T235" s="12">
        <f t="shared" si="16"/>
        <v>-8.4806580679269404E-3</v>
      </c>
    </row>
    <row r="236" spans="1:20" x14ac:dyDescent="0.25">
      <c r="A236" s="9">
        <v>23901</v>
      </c>
      <c r="B236" s="10" t="s">
        <v>213</v>
      </c>
      <c r="C236" s="10" t="s">
        <v>15</v>
      </c>
      <c r="D236" s="10" t="s">
        <v>187</v>
      </c>
      <c r="E236" s="11">
        <v>269</v>
      </c>
      <c r="F236" s="11">
        <v>1220631</v>
      </c>
      <c r="G236" s="11">
        <v>253144.57</v>
      </c>
      <c r="H236" s="11">
        <v>196493.40000000002</v>
      </c>
      <c r="I236" s="11">
        <v>0</v>
      </c>
      <c r="J236" s="11">
        <f t="shared" si="15"/>
        <v>1670268.9700000002</v>
      </c>
      <c r="K236" s="1"/>
      <c r="L236" s="11">
        <v>-59502</v>
      </c>
      <c r="M236" s="11">
        <v>35039.239999999962</v>
      </c>
      <c r="N236" s="11">
        <v>1345</v>
      </c>
      <c r="O236" s="11">
        <v>0</v>
      </c>
      <c r="P236" s="11">
        <v>7108.06</v>
      </c>
      <c r="Q236" s="11"/>
      <c r="R236" s="11"/>
      <c r="S236" s="11">
        <f t="shared" si="14"/>
        <v>-16009.700000000041</v>
      </c>
      <c r="T236" s="12">
        <f t="shared" si="16"/>
        <v>-9.5851029310566899E-3</v>
      </c>
    </row>
    <row r="237" spans="1:20" x14ac:dyDescent="0.25">
      <c r="A237" s="9">
        <v>22451</v>
      </c>
      <c r="B237" s="10" t="s">
        <v>419</v>
      </c>
      <c r="C237" s="10" t="s">
        <v>15</v>
      </c>
      <c r="D237" s="10" t="s">
        <v>408</v>
      </c>
      <c r="E237" s="11">
        <v>391</v>
      </c>
      <c r="F237" s="11">
        <v>1980186.97</v>
      </c>
      <c r="G237" s="11">
        <v>355402.08</v>
      </c>
      <c r="H237" s="11">
        <v>335407.80000000005</v>
      </c>
      <c r="I237" s="11">
        <v>0</v>
      </c>
      <c r="J237" s="11">
        <f t="shared" si="15"/>
        <v>2670996.8499999996</v>
      </c>
      <c r="K237" s="1"/>
      <c r="L237" s="11">
        <v>-85122</v>
      </c>
      <c r="M237" s="11">
        <v>60624.199999999953</v>
      </c>
      <c r="N237" s="11">
        <v>1955</v>
      </c>
      <c r="O237" s="11">
        <v>0</v>
      </c>
      <c r="P237" s="11">
        <v>4997.1400000000003</v>
      </c>
      <c r="Q237" s="11"/>
      <c r="R237" s="11"/>
      <c r="S237" s="11">
        <f t="shared" si="14"/>
        <v>-17545.660000000047</v>
      </c>
      <c r="T237" s="12">
        <f t="shared" si="16"/>
        <v>-6.5689557065557935E-3</v>
      </c>
    </row>
    <row r="238" spans="1:20" x14ac:dyDescent="0.25">
      <c r="A238" s="9">
        <v>23911</v>
      </c>
      <c r="B238" s="10" t="s">
        <v>323</v>
      </c>
      <c r="C238" s="10" t="s">
        <v>15</v>
      </c>
      <c r="D238" s="10" t="s">
        <v>315</v>
      </c>
      <c r="E238" s="11">
        <v>789</v>
      </c>
      <c r="F238" s="11">
        <v>3684207.45</v>
      </c>
      <c r="G238" s="11">
        <v>682652.78</v>
      </c>
      <c r="H238" s="11">
        <v>470127.80000000005</v>
      </c>
      <c r="I238" s="11">
        <v>0</v>
      </c>
      <c r="J238" s="11">
        <f t="shared" si="15"/>
        <v>4836988.03</v>
      </c>
      <c r="K238" s="1"/>
      <c r="L238" s="11">
        <v>-173596</v>
      </c>
      <c r="M238" s="11">
        <v>85906.399999999907</v>
      </c>
      <c r="N238" s="11">
        <v>3945</v>
      </c>
      <c r="O238" s="11">
        <v>0</v>
      </c>
      <c r="P238" s="11">
        <v>43863.58</v>
      </c>
      <c r="Q238" s="11"/>
      <c r="R238" s="11"/>
      <c r="S238" s="11">
        <f t="shared" si="14"/>
        <v>-39881.020000000077</v>
      </c>
      <c r="T238" s="12">
        <f t="shared" si="16"/>
        <v>-8.2450111004306274E-3</v>
      </c>
    </row>
    <row r="239" spans="1:20" x14ac:dyDescent="0.25">
      <c r="A239" s="9">
        <v>46171</v>
      </c>
      <c r="B239" s="10" t="s">
        <v>504</v>
      </c>
      <c r="C239" s="10" t="s">
        <v>444</v>
      </c>
      <c r="D239" s="10" t="s">
        <v>293</v>
      </c>
      <c r="E239" s="11">
        <v>818</v>
      </c>
      <c r="F239" s="11">
        <v>4262960.51</v>
      </c>
      <c r="G239" s="11">
        <v>1017927.73</v>
      </c>
      <c r="H239" s="11">
        <v>524570.39999999991</v>
      </c>
      <c r="I239" s="11">
        <v>0</v>
      </c>
      <c r="J239" s="11">
        <f t="shared" si="15"/>
        <v>5805458.6400000006</v>
      </c>
      <c r="K239" s="1"/>
      <c r="L239" s="11">
        <v>-206715</v>
      </c>
      <c r="M239" s="11">
        <v>95911.210000000079</v>
      </c>
      <c r="N239" s="11">
        <v>4090</v>
      </c>
      <c r="O239" s="11">
        <v>0</v>
      </c>
      <c r="P239" s="11">
        <v>31569.360000000001</v>
      </c>
      <c r="Q239" s="11"/>
      <c r="R239" s="11"/>
      <c r="S239" s="11">
        <f t="shared" si="14"/>
        <v>-75144.429999999935</v>
      </c>
      <c r="T239" s="12">
        <f t="shared" si="16"/>
        <v>-1.2943754259525639E-2</v>
      </c>
    </row>
    <row r="240" spans="1:20" x14ac:dyDescent="0.25">
      <c r="A240" s="9">
        <v>55151</v>
      </c>
      <c r="B240" s="10" t="s">
        <v>492</v>
      </c>
      <c r="C240" s="10" t="s">
        <v>444</v>
      </c>
      <c r="D240" s="10" t="s">
        <v>243</v>
      </c>
      <c r="E240" s="11">
        <v>421</v>
      </c>
      <c r="F240" s="11">
        <v>2268892</v>
      </c>
      <c r="G240" s="11">
        <v>697417.93</v>
      </c>
      <c r="H240" s="11">
        <v>257621</v>
      </c>
      <c r="I240" s="11">
        <v>0</v>
      </c>
      <c r="J240" s="11">
        <f t="shared" si="15"/>
        <v>3223930.93</v>
      </c>
      <c r="K240" s="1"/>
      <c r="L240" s="11">
        <v>-110602</v>
      </c>
      <c r="M240" s="11">
        <v>47730.280000000028</v>
      </c>
      <c r="N240" s="11">
        <v>2105</v>
      </c>
      <c r="O240" s="11">
        <v>0</v>
      </c>
      <c r="P240" s="11">
        <v>2366.75</v>
      </c>
      <c r="Q240" s="11"/>
      <c r="R240" s="11"/>
      <c r="S240" s="11">
        <f t="shared" si="14"/>
        <v>-58399.969999999972</v>
      </c>
      <c r="T240" s="12">
        <f t="shared" si="16"/>
        <v>-1.8114522695435033E-2</v>
      </c>
    </row>
    <row r="241" spans="1:20" x14ac:dyDescent="0.25">
      <c r="A241" s="9">
        <v>29191</v>
      </c>
      <c r="B241" s="10" t="s">
        <v>169</v>
      </c>
      <c r="C241" s="10" t="s">
        <v>15</v>
      </c>
      <c r="D241" s="10" t="s">
        <v>152</v>
      </c>
      <c r="E241" s="11">
        <v>570</v>
      </c>
      <c r="F241" s="11">
        <v>2729611.5</v>
      </c>
      <c r="G241" s="11">
        <v>326838.55</v>
      </c>
      <c r="H241" s="11">
        <v>0</v>
      </c>
      <c r="I241" s="11">
        <v>0</v>
      </c>
      <c r="J241" s="11">
        <f t="shared" si="15"/>
        <v>3056450.05</v>
      </c>
      <c r="K241" s="1"/>
      <c r="L241" s="11">
        <v>-126100</v>
      </c>
      <c r="M241" s="11">
        <v>0</v>
      </c>
      <c r="N241" s="11"/>
      <c r="O241" s="11">
        <v>31646.400000000001</v>
      </c>
      <c r="P241" s="11"/>
      <c r="Q241" s="11"/>
      <c r="R241" s="11"/>
      <c r="S241" s="11">
        <f t="shared" si="14"/>
        <v>-94453.6</v>
      </c>
      <c r="T241" s="12">
        <f t="shared" si="16"/>
        <v>-3.0903040604246097E-2</v>
      </c>
    </row>
    <row r="242" spans="1:20" x14ac:dyDescent="0.25">
      <c r="A242" s="9">
        <v>24881</v>
      </c>
      <c r="B242" s="10" t="s">
        <v>226</v>
      </c>
      <c r="C242" s="10" t="s">
        <v>15</v>
      </c>
      <c r="D242" s="10" t="s">
        <v>9</v>
      </c>
      <c r="E242" s="11">
        <v>488</v>
      </c>
      <c r="F242" s="11">
        <v>2220214.09</v>
      </c>
      <c r="G242" s="11">
        <v>369363.78</v>
      </c>
      <c r="H242" s="11">
        <v>289623.2</v>
      </c>
      <c r="I242" s="11">
        <v>0</v>
      </c>
      <c r="J242" s="11">
        <f t="shared" si="15"/>
        <v>2879201.0700000003</v>
      </c>
      <c r="K242" s="1"/>
      <c r="L242" s="11">
        <v>-107479</v>
      </c>
      <c r="M242" s="11">
        <v>52458.709999999963</v>
      </c>
      <c r="N242" s="11">
        <v>2440</v>
      </c>
      <c r="O242" s="11">
        <v>0</v>
      </c>
      <c r="P242" s="11"/>
      <c r="Q242" s="11"/>
      <c r="R242" s="11"/>
      <c r="S242" s="11">
        <f t="shared" si="14"/>
        <v>-52580.290000000037</v>
      </c>
      <c r="T242" s="12">
        <f t="shared" si="16"/>
        <v>-1.8262111162663616E-2</v>
      </c>
    </row>
    <row r="243" spans="1:20" x14ac:dyDescent="0.25">
      <c r="A243" s="9">
        <v>29171</v>
      </c>
      <c r="B243" s="10" t="s">
        <v>221</v>
      </c>
      <c r="C243" s="10" t="s">
        <v>15</v>
      </c>
      <c r="D243" s="10" t="s">
        <v>9</v>
      </c>
      <c r="E243" s="11">
        <v>563</v>
      </c>
      <c r="F243" s="11">
        <v>2547473</v>
      </c>
      <c r="G243" s="11">
        <v>268975.49</v>
      </c>
      <c r="H243" s="11">
        <v>0</v>
      </c>
      <c r="I243" s="11">
        <v>68593.539999999994</v>
      </c>
      <c r="J243" s="11">
        <f t="shared" si="15"/>
        <v>2885042.0300000003</v>
      </c>
      <c r="K243" s="1"/>
      <c r="L243" s="11">
        <v>-124182</v>
      </c>
      <c r="M243" s="11">
        <v>0</v>
      </c>
      <c r="N243" s="11"/>
      <c r="O243" s="11">
        <v>31257.760000000002</v>
      </c>
      <c r="P243" s="11">
        <v>14080.06</v>
      </c>
      <c r="Q243" s="11"/>
      <c r="R243" s="11"/>
      <c r="S243" s="11">
        <f t="shared" si="14"/>
        <v>-78844.179999999993</v>
      </c>
      <c r="T243" s="12">
        <f t="shared" si="16"/>
        <v>-2.7328607063655148E-2</v>
      </c>
    </row>
    <row r="244" spans="1:20" x14ac:dyDescent="0.25">
      <c r="A244" s="9">
        <v>26651</v>
      </c>
      <c r="B244" s="10" t="s">
        <v>367</v>
      </c>
      <c r="C244" s="10" t="s">
        <v>15</v>
      </c>
      <c r="D244" s="10" t="s">
        <v>12</v>
      </c>
      <c r="E244" s="11">
        <v>317</v>
      </c>
      <c r="F244" s="11">
        <v>1367467</v>
      </c>
      <c r="G244" s="11">
        <v>287092.26</v>
      </c>
      <c r="H244" s="11">
        <v>226024.20000000004</v>
      </c>
      <c r="I244" s="11">
        <v>0</v>
      </c>
      <c r="J244" s="11">
        <f t="shared" si="15"/>
        <v>1880583.46</v>
      </c>
      <c r="K244" s="1"/>
      <c r="L244" s="11">
        <v>-66660</v>
      </c>
      <c r="M244" s="11">
        <v>41853.679999999964</v>
      </c>
      <c r="N244" s="11">
        <v>1585</v>
      </c>
      <c r="O244" s="11">
        <v>0</v>
      </c>
      <c r="P244" s="11">
        <v>9956.18</v>
      </c>
      <c r="Q244" s="11"/>
      <c r="R244" s="11"/>
      <c r="S244" s="11">
        <f t="shared" si="14"/>
        <v>-13265.140000000036</v>
      </c>
      <c r="T244" s="12">
        <f t="shared" si="16"/>
        <v>-7.0537363973200299E-3</v>
      </c>
    </row>
    <row r="245" spans="1:20" x14ac:dyDescent="0.25">
      <c r="A245" s="9">
        <v>23921</v>
      </c>
      <c r="B245" s="10" t="s">
        <v>184</v>
      </c>
      <c r="C245" s="10" t="s">
        <v>15</v>
      </c>
      <c r="D245" s="10" t="s">
        <v>152</v>
      </c>
      <c r="E245" s="11">
        <v>264</v>
      </c>
      <c r="F245" s="11">
        <v>1197987</v>
      </c>
      <c r="G245" s="11">
        <v>203491.07</v>
      </c>
      <c r="H245" s="11">
        <v>110114.40000000001</v>
      </c>
      <c r="I245" s="11">
        <v>0</v>
      </c>
      <c r="J245" s="11">
        <f t="shared" si="15"/>
        <v>1511592.47</v>
      </c>
      <c r="K245" s="1"/>
      <c r="L245" s="11">
        <v>-58398</v>
      </c>
      <c r="M245" s="11">
        <v>20434.919999999984</v>
      </c>
      <c r="N245" s="11">
        <v>1320</v>
      </c>
      <c r="O245" s="11">
        <v>0</v>
      </c>
      <c r="P245" s="11"/>
      <c r="Q245" s="11"/>
      <c r="R245" s="11"/>
      <c r="S245" s="11">
        <f t="shared" si="14"/>
        <v>-36643.080000000016</v>
      </c>
      <c r="T245" s="12">
        <f t="shared" si="16"/>
        <v>-2.4241375057921542E-2</v>
      </c>
    </row>
    <row r="246" spans="1:20" x14ac:dyDescent="0.25">
      <c r="A246" s="9">
        <v>23931</v>
      </c>
      <c r="B246" s="10" t="s">
        <v>109</v>
      </c>
      <c r="C246" s="10" t="s">
        <v>15</v>
      </c>
      <c r="D246" s="10" t="s">
        <v>104</v>
      </c>
      <c r="E246" s="11">
        <v>850</v>
      </c>
      <c r="F246" s="11">
        <v>3915783.98</v>
      </c>
      <c r="G246" s="11">
        <v>733102.84</v>
      </c>
      <c r="H246" s="11">
        <v>322998</v>
      </c>
      <c r="I246" s="11">
        <v>0</v>
      </c>
      <c r="J246" s="11">
        <f t="shared" si="15"/>
        <v>4971884.82</v>
      </c>
      <c r="K246" s="1"/>
      <c r="L246" s="11">
        <v>-185136</v>
      </c>
      <c r="M246" s="11">
        <v>57168.490000000049</v>
      </c>
      <c r="N246" s="11">
        <v>4250</v>
      </c>
      <c r="O246" s="11">
        <v>0</v>
      </c>
      <c r="P246" s="11">
        <v>3617.58</v>
      </c>
      <c r="Q246" s="11"/>
      <c r="R246" s="11"/>
      <c r="S246" s="11">
        <f t="shared" si="14"/>
        <v>-120099.92999999995</v>
      </c>
      <c r="T246" s="12">
        <f t="shared" si="16"/>
        <v>-2.4155815017452464E-2</v>
      </c>
    </row>
    <row r="247" spans="1:20" x14ac:dyDescent="0.25">
      <c r="A247" s="9">
        <v>30011</v>
      </c>
      <c r="B247" s="10" t="s">
        <v>11</v>
      </c>
      <c r="C247" s="10" t="s">
        <v>8</v>
      </c>
      <c r="D247" s="10" t="s">
        <v>12</v>
      </c>
      <c r="E247" s="11">
        <v>289</v>
      </c>
      <c r="F247" s="11"/>
      <c r="G247" s="11">
        <v>169906.12</v>
      </c>
      <c r="H247" s="11">
        <v>90350</v>
      </c>
      <c r="I247" s="11">
        <v>0</v>
      </c>
      <c r="J247" s="11">
        <f t="shared" si="15"/>
        <v>260256.12</v>
      </c>
      <c r="K247" s="1"/>
      <c r="L247" s="11"/>
      <c r="M247" s="11">
        <v>16794.700000000012</v>
      </c>
      <c r="N247" s="11">
        <v>1445</v>
      </c>
      <c r="O247" s="11">
        <v>0</v>
      </c>
      <c r="P247" s="11">
        <v>20074.419999999998</v>
      </c>
      <c r="Q247" s="11"/>
      <c r="R247" s="11"/>
      <c r="S247" s="11">
        <f t="shared" si="14"/>
        <v>38314.12000000001</v>
      </c>
      <c r="T247" s="12">
        <f t="shared" si="16"/>
        <v>0.14721697995036587</v>
      </c>
    </row>
    <row r="248" spans="1:20" x14ac:dyDescent="0.25">
      <c r="A248" s="9">
        <v>23951</v>
      </c>
      <c r="B248" s="10" t="s">
        <v>239</v>
      </c>
      <c r="C248" s="10" t="s">
        <v>15</v>
      </c>
      <c r="D248" s="10" t="s">
        <v>9</v>
      </c>
      <c r="E248" s="11">
        <v>227</v>
      </c>
      <c r="F248" s="11">
        <v>1266390.07</v>
      </c>
      <c r="G248" s="11">
        <v>256005.03</v>
      </c>
      <c r="H248" s="11">
        <v>152516</v>
      </c>
      <c r="I248" s="11">
        <v>0</v>
      </c>
      <c r="J248" s="11">
        <f t="shared" si="15"/>
        <v>1674911.1</v>
      </c>
      <c r="K248" s="1"/>
      <c r="L248" s="11">
        <v>-49742</v>
      </c>
      <c r="M248" s="11">
        <v>29540.379999999976</v>
      </c>
      <c r="N248" s="11">
        <v>1135</v>
      </c>
      <c r="O248" s="11">
        <v>0</v>
      </c>
      <c r="P248" s="11">
        <v>12151.76</v>
      </c>
      <c r="Q248" s="11"/>
      <c r="R248" s="11"/>
      <c r="S248" s="11">
        <f t="shared" si="14"/>
        <v>-6914.8600000000224</v>
      </c>
      <c r="T248" s="12">
        <f t="shared" si="16"/>
        <v>-4.1284937451307249E-3</v>
      </c>
    </row>
    <row r="249" spans="1:20" x14ac:dyDescent="0.25">
      <c r="A249" s="9">
        <v>29341</v>
      </c>
      <c r="B249" s="10" t="s">
        <v>200</v>
      </c>
      <c r="C249" s="10" t="s">
        <v>15</v>
      </c>
      <c r="D249" s="10" t="s">
        <v>187</v>
      </c>
      <c r="E249" s="11">
        <v>396</v>
      </c>
      <c r="F249" s="11">
        <v>1853054</v>
      </c>
      <c r="G249" s="11">
        <v>500105.44</v>
      </c>
      <c r="H249" s="11">
        <v>305976</v>
      </c>
      <c r="I249" s="11">
        <v>0</v>
      </c>
      <c r="J249" s="11">
        <f t="shared" si="15"/>
        <v>2659135.44</v>
      </c>
      <c r="K249" s="1"/>
      <c r="L249" s="11">
        <v>-87046</v>
      </c>
      <c r="M249" s="11">
        <v>56651.760000000009</v>
      </c>
      <c r="N249" s="11">
        <v>1980</v>
      </c>
      <c r="O249" s="11">
        <v>0</v>
      </c>
      <c r="P249" s="11">
        <v>1483.87</v>
      </c>
      <c r="Q249" s="11"/>
      <c r="R249" s="11"/>
      <c r="S249" s="11">
        <f t="shared" si="14"/>
        <v>-26930.369999999988</v>
      </c>
      <c r="T249" s="12">
        <f t="shared" si="16"/>
        <v>-1.0127490911106051E-2</v>
      </c>
    </row>
    <row r="250" spans="1:20" x14ac:dyDescent="0.25">
      <c r="A250" s="9">
        <v>26231</v>
      </c>
      <c r="B250" s="10" t="s">
        <v>29</v>
      </c>
      <c r="C250" s="10" t="s">
        <v>15</v>
      </c>
      <c r="D250" s="10" t="s">
        <v>16</v>
      </c>
      <c r="E250" s="11">
        <v>453</v>
      </c>
      <c r="F250" s="11">
        <v>2051201</v>
      </c>
      <c r="G250" s="11">
        <v>473512.88</v>
      </c>
      <c r="H250" s="11">
        <v>343064</v>
      </c>
      <c r="I250" s="11">
        <v>0</v>
      </c>
      <c r="J250" s="11">
        <f t="shared" si="15"/>
        <v>2867777.88</v>
      </c>
      <c r="K250" s="1"/>
      <c r="L250" s="11">
        <v>-99990</v>
      </c>
      <c r="M250" s="11">
        <v>63518.640000000014</v>
      </c>
      <c r="N250" s="11">
        <v>2265</v>
      </c>
      <c r="O250" s="11">
        <v>0</v>
      </c>
      <c r="P250" s="11">
        <v>517.15</v>
      </c>
      <c r="Q250" s="11"/>
      <c r="R250" s="11"/>
      <c r="S250" s="11">
        <f t="shared" si="14"/>
        <v>-33689.209999999992</v>
      </c>
      <c r="T250" s="12">
        <f t="shared" si="16"/>
        <v>-1.1747496287962161E-2</v>
      </c>
    </row>
    <row r="251" spans="1:20" x14ac:dyDescent="0.25">
      <c r="A251" s="9">
        <v>47021</v>
      </c>
      <c r="B251" s="10" t="s">
        <v>452</v>
      </c>
      <c r="C251" s="10" t="s">
        <v>444</v>
      </c>
      <c r="D251" s="10" t="s">
        <v>44</v>
      </c>
      <c r="E251" s="11">
        <v>1672</v>
      </c>
      <c r="F251" s="11">
        <v>8951456</v>
      </c>
      <c r="G251" s="11">
        <v>718017.07</v>
      </c>
      <c r="H251" s="11">
        <v>0</v>
      </c>
      <c r="I251" s="11">
        <v>0</v>
      </c>
      <c r="J251" s="11">
        <f t="shared" si="15"/>
        <v>9669473.0700000003</v>
      </c>
      <c r="K251" s="1"/>
      <c r="L251" s="11">
        <v>-436358</v>
      </c>
      <c r="M251" s="11">
        <v>0</v>
      </c>
      <c r="N251" s="11"/>
      <c r="O251" s="11">
        <v>92829.440000000002</v>
      </c>
      <c r="P251" s="11">
        <v>22319.51</v>
      </c>
      <c r="Q251" s="11"/>
      <c r="R251" s="11"/>
      <c r="S251" s="11">
        <f t="shared" si="14"/>
        <v>-321209.05</v>
      </c>
      <c r="T251" s="12">
        <f t="shared" si="16"/>
        <v>-3.321887838920265E-2</v>
      </c>
    </row>
    <row r="252" spans="1:20" x14ac:dyDescent="0.25">
      <c r="A252" s="9">
        <v>22281</v>
      </c>
      <c r="B252" s="10" t="s">
        <v>352</v>
      </c>
      <c r="C252" s="10" t="s">
        <v>15</v>
      </c>
      <c r="D252" s="10" t="s">
        <v>12</v>
      </c>
      <c r="E252" s="11">
        <v>378</v>
      </c>
      <c r="F252" s="11">
        <v>1901635.35</v>
      </c>
      <c r="G252" s="11">
        <v>317109.59999999998</v>
      </c>
      <c r="H252" s="11">
        <v>304966.2</v>
      </c>
      <c r="I252" s="11">
        <v>0</v>
      </c>
      <c r="J252" s="11">
        <f t="shared" si="15"/>
        <v>2523711.1500000004</v>
      </c>
      <c r="K252" s="1"/>
      <c r="L252" s="11">
        <v>-82464</v>
      </c>
      <c r="M252" s="11">
        <v>56451.889999999956</v>
      </c>
      <c r="N252" s="11">
        <v>1890</v>
      </c>
      <c r="O252" s="11">
        <v>0</v>
      </c>
      <c r="P252" s="11"/>
      <c r="Q252" s="11"/>
      <c r="R252" s="11"/>
      <c r="S252" s="11">
        <f t="shared" si="14"/>
        <v>-24122.110000000044</v>
      </c>
      <c r="T252" s="12">
        <f t="shared" si="16"/>
        <v>-9.5581897318161944E-3</v>
      </c>
    </row>
    <row r="253" spans="1:20" x14ac:dyDescent="0.25">
      <c r="A253" s="9">
        <v>22811</v>
      </c>
      <c r="B253" s="10" t="s">
        <v>120</v>
      </c>
      <c r="C253" s="10" t="s">
        <v>15</v>
      </c>
      <c r="D253" s="10" t="s">
        <v>104</v>
      </c>
      <c r="E253" s="11">
        <v>521</v>
      </c>
      <c r="F253" s="11">
        <v>2377929</v>
      </c>
      <c r="G253" s="11">
        <v>476225.76</v>
      </c>
      <c r="H253" s="11">
        <v>368270.60000000003</v>
      </c>
      <c r="I253" s="11">
        <v>0</v>
      </c>
      <c r="J253" s="11">
        <f t="shared" si="15"/>
        <v>3222425.36</v>
      </c>
      <c r="K253" s="1"/>
      <c r="L253" s="11">
        <v>-113480</v>
      </c>
      <c r="M253" s="11">
        <v>68202.549999999988</v>
      </c>
      <c r="N253" s="11">
        <v>2605</v>
      </c>
      <c r="O253" s="11">
        <v>0</v>
      </c>
      <c r="P253" s="11">
        <v>5739.58</v>
      </c>
      <c r="Q253" s="11"/>
      <c r="R253" s="11"/>
      <c r="S253" s="11">
        <f t="shared" si="14"/>
        <v>-36932.87000000001</v>
      </c>
      <c r="T253" s="12">
        <f t="shared" si="16"/>
        <v>-1.1461202626583107E-2</v>
      </c>
    </row>
    <row r="254" spans="1:20" x14ac:dyDescent="0.25">
      <c r="A254" s="9">
        <v>46421</v>
      </c>
      <c r="B254" s="10" t="s">
        <v>451</v>
      </c>
      <c r="C254" s="10" t="s">
        <v>444</v>
      </c>
      <c r="D254" s="10" t="s">
        <v>44</v>
      </c>
      <c r="E254" s="11">
        <v>1689</v>
      </c>
      <c r="F254" s="11">
        <v>9024400</v>
      </c>
      <c r="G254" s="11">
        <v>1506308.18</v>
      </c>
      <c r="H254" s="11">
        <v>1051344</v>
      </c>
      <c r="I254" s="11">
        <v>0</v>
      </c>
      <c r="J254" s="11">
        <f t="shared" si="15"/>
        <v>11582052.18</v>
      </c>
      <c r="K254" s="1"/>
      <c r="L254" s="11">
        <v>-439914</v>
      </c>
      <c r="M254" s="11">
        <v>193549.67999999993</v>
      </c>
      <c r="N254" s="11">
        <v>8445</v>
      </c>
      <c r="O254" s="11">
        <v>0</v>
      </c>
      <c r="P254" s="11">
        <v>372479.87</v>
      </c>
      <c r="Q254" s="11"/>
      <c r="R254" s="11"/>
      <c r="S254" s="11">
        <f t="shared" si="14"/>
        <v>134560.54999999993</v>
      </c>
      <c r="T254" s="12">
        <f t="shared" si="16"/>
        <v>1.1618023119629905E-2</v>
      </c>
    </row>
    <row r="255" spans="1:20" x14ac:dyDescent="0.25">
      <c r="A255" s="9">
        <v>46401</v>
      </c>
      <c r="B255" s="10" t="s">
        <v>522</v>
      </c>
      <c r="C255" s="10" t="s">
        <v>444</v>
      </c>
      <c r="D255" s="10" t="s">
        <v>408</v>
      </c>
      <c r="E255" s="11">
        <v>719</v>
      </c>
      <c r="F255" s="11">
        <v>4164637.4699999997</v>
      </c>
      <c r="G255" s="11">
        <v>535081.53</v>
      </c>
      <c r="H255" s="11">
        <v>415582.1999999999</v>
      </c>
      <c r="I255" s="11">
        <v>0</v>
      </c>
      <c r="J255" s="11">
        <f t="shared" si="15"/>
        <v>5115301.2</v>
      </c>
      <c r="K255" s="1"/>
      <c r="L255" s="11">
        <v>-183788</v>
      </c>
      <c r="M255" s="11">
        <v>77019.899999999965</v>
      </c>
      <c r="N255" s="11">
        <v>3595</v>
      </c>
      <c r="O255" s="11">
        <v>0</v>
      </c>
      <c r="P255" s="11">
        <v>79066.05</v>
      </c>
      <c r="Q255" s="11"/>
      <c r="R255" s="11"/>
      <c r="S255" s="11">
        <f t="shared" si="14"/>
        <v>-24107.050000000047</v>
      </c>
      <c r="T255" s="12">
        <f t="shared" si="16"/>
        <v>-4.7127332404199472E-3</v>
      </c>
    </row>
    <row r="256" spans="1:20" x14ac:dyDescent="0.25">
      <c r="A256" s="9">
        <v>23961</v>
      </c>
      <c r="B256" s="10" t="s">
        <v>265</v>
      </c>
      <c r="C256" s="10" t="s">
        <v>15</v>
      </c>
      <c r="D256" s="10" t="s">
        <v>243</v>
      </c>
      <c r="E256" s="11">
        <v>268</v>
      </c>
      <c r="F256" s="11">
        <v>1178817.05</v>
      </c>
      <c r="G256" s="11">
        <v>300594.2</v>
      </c>
      <c r="H256" s="11">
        <v>186271.20000000004</v>
      </c>
      <c r="I256" s="11">
        <v>0</v>
      </c>
      <c r="J256" s="11">
        <f t="shared" si="15"/>
        <v>1665682.45</v>
      </c>
      <c r="K256" s="1"/>
      <c r="L256" s="11">
        <v>-54966</v>
      </c>
      <c r="M256" s="11">
        <v>33146.359999999928</v>
      </c>
      <c r="N256" s="11">
        <v>1340</v>
      </c>
      <c r="O256" s="11">
        <v>0</v>
      </c>
      <c r="P256" s="11"/>
      <c r="Q256" s="11"/>
      <c r="R256" s="11"/>
      <c r="S256" s="11">
        <f t="shared" si="14"/>
        <v>-20479.640000000072</v>
      </c>
      <c r="T256" s="12">
        <f t="shared" si="16"/>
        <v>-1.229504459268336E-2</v>
      </c>
    </row>
    <row r="257" spans="1:20" x14ac:dyDescent="0.25">
      <c r="A257" s="9">
        <v>29071</v>
      </c>
      <c r="B257" s="10" t="s">
        <v>249</v>
      </c>
      <c r="C257" s="10" t="s">
        <v>15</v>
      </c>
      <c r="D257" s="10" t="s">
        <v>243</v>
      </c>
      <c r="E257" s="11">
        <v>694</v>
      </c>
      <c r="F257" s="11">
        <v>3140079</v>
      </c>
      <c r="G257" s="11">
        <v>579572.61</v>
      </c>
      <c r="H257" s="11">
        <v>482868.40000000008</v>
      </c>
      <c r="I257" s="11">
        <v>0</v>
      </c>
      <c r="J257" s="11">
        <f t="shared" si="15"/>
        <v>4202520.01</v>
      </c>
      <c r="K257" s="1"/>
      <c r="L257" s="11">
        <v>-153070</v>
      </c>
      <c r="M257" s="11">
        <v>86788.399999999965</v>
      </c>
      <c r="N257" s="11">
        <v>3470</v>
      </c>
      <c r="O257" s="11">
        <v>0</v>
      </c>
      <c r="P257" s="11">
        <v>24469.439999999999</v>
      </c>
      <c r="Q257" s="11"/>
      <c r="R257" s="11"/>
      <c r="S257" s="11">
        <f t="shared" si="14"/>
        <v>-38342.160000000033</v>
      </c>
      <c r="T257" s="12">
        <f t="shared" si="16"/>
        <v>-9.1236115256474494E-3</v>
      </c>
    </row>
    <row r="258" spans="1:20" x14ac:dyDescent="0.25">
      <c r="A258" s="9">
        <v>29211</v>
      </c>
      <c r="B258" s="10" t="s">
        <v>64</v>
      </c>
      <c r="C258" s="10" t="s">
        <v>15</v>
      </c>
      <c r="D258" s="10" t="s">
        <v>44</v>
      </c>
      <c r="E258" s="11">
        <v>244</v>
      </c>
      <c r="F258" s="11">
        <v>1129407.3400000001</v>
      </c>
      <c r="G258" s="11">
        <v>53250.45</v>
      </c>
      <c r="H258" s="11">
        <v>0</v>
      </c>
      <c r="I258" s="11">
        <v>30539.88</v>
      </c>
      <c r="J258" s="11">
        <f t="shared" si="15"/>
        <v>1213197.67</v>
      </c>
      <c r="K258" s="1"/>
      <c r="L258" s="11">
        <v>-52590</v>
      </c>
      <c r="M258" s="11">
        <v>0</v>
      </c>
      <c r="N258" s="11"/>
      <c r="O258" s="11">
        <v>13546.880000000001</v>
      </c>
      <c r="P258" s="11"/>
      <c r="Q258" s="11"/>
      <c r="R258" s="11"/>
      <c r="S258" s="11">
        <f t="shared" si="14"/>
        <v>-39043.119999999995</v>
      </c>
      <c r="T258" s="12">
        <f t="shared" si="16"/>
        <v>-3.2181993887278069E-2</v>
      </c>
    </row>
    <row r="259" spans="1:20" x14ac:dyDescent="0.25">
      <c r="A259" s="9">
        <v>23251</v>
      </c>
      <c r="B259" s="10" t="s">
        <v>206</v>
      </c>
      <c r="C259" s="10" t="s">
        <v>15</v>
      </c>
      <c r="D259" s="10" t="s">
        <v>187</v>
      </c>
      <c r="E259" s="11">
        <v>332</v>
      </c>
      <c r="F259" s="11">
        <v>1626591.77</v>
      </c>
      <c r="G259" s="11">
        <v>273631.68</v>
      </c>
      <c r="H259" s="11">
        <v>216438.59999999998</v>
      </c>
      <c r="I259" s="11">
        <v>0</v>
      </c>
      <c r="J259" s="11">
        <f t="shared" si="15"/>
        <v>2116662.0499999998</v>
      </c>
      <c r="K259" s="1"/>
      <c r="L259" s="11">
        <v>-73115</v>
      </c>
      <c r="M259" s="11">
        <v>40094.530000000028</v>
      </c>
      <c r="N259" s="11">
        <v>1660</v>
      </c>
      <c r="O259" s="11">
        <v>0</v>
      </c>
      <c r="P259" s="11"/>
      <c r="Q259" s="11"/>
      <c r="R259" s="11"/>
      <c r="S259" s="11">
        <f t="shared" si="14"/>
        <v>-31360.469999999972</v>
      </c>
      <c r="T259" s="12">
        <f t="shared" si="16"/>
        <v>-1.4816002393957965E-2</v>
      </c>
    </row>
    <row r="260" spans="1:20" x14ac:dyDescent="0.25">
      <c r="A260" s="9">
        <v>23971</v>
      </c>
      <c r="B260" s="10" t="s">
        <v>342</v>
      </c>
      <c r="C260" s="10" t="s">
        <v>15</v>
      </c>
      <c r="D260" s="10" t="s">
        <v>315</v>
      </c>
      <c r="E260" s="11">
        <v>255</v>
      </c>
      <c r="F260" s="11">
        <v>1176514.6000000001</v>
      </c>
      <c r="G260" s="11">
        <v>111292.95</v>
      </c>
      <c r="H260" s="11">
        <v>0</v>
      </c>
      <c r="I260" s="11">
        <v>31751.78</v>
      </c>
      <c r="J260" s="11">
        <f t="shared" si="15"/>
        <v>1319559.33</v>
      </c>
      <c r="K260" s="1"/>
      <c r="L260" s="11">
        <v>-55304</v>
      </c>
      <c r="M260" s="11">
        <v>0</v>
      </c>
      <c r="N260" s="11"/>
      <c r="O260" s="11">
        <v>14157.6</v>
      </c>
      <c r="P260" s="11">
        <v>965.04</v>
      </c>
      <c r="Q260" s="11"/>
      <c r="R260" s="11"/>
      <c r="S260" s="11">
        <f t="shared" si="14"/>
        <v>-40181.360000000001</v>
      </c>
      <c r="T260" s="12">
        <f t="shared" si="16"/>
        <v>-3.0450589895037156E-2</v>
      </c>
    </row>
    <row r="261" spans="1:20" x14ac:dyDescent="0.25">
      <c r="A261" s="9">
        <v>46181</v>
      </c>
      <c r="B261" s="10" t="s">
        <v>525</v>
      </c>
      <c r="C261" s="10" t="s">
        <v>444</v>
      </c>
      <c r="D261" s="10" t="s">
        <v>440</v>
      </c>
      <c r="E261" s="11">
        <v>2255</v>
      </c>
      <c r="F261" s="11">
        <v>13172413.329999998</v>
      </c>
      <c r="G261" s="11">
        <v>1953318.02</v>
      </c>
      <c r="H261" s="11">
        <v>1338997.4000000001</v>
      </c>
      <c r="I261" s="11">
        <v>0</v>
      </c>
      <c r="J261" s="11">
        <f t="shared" si="15"/>
        <v>16464728.749999998</v>
      </c>
      <c r="K261" s="1"/>
      <c r="L261" s="11">
        <v>-587003</v>
      </c>
      <c r="M261" s="11">
        <v>243282.5299999998</v>
      </c>
      <c r="N261" s="11">
        <v>11275</v>
      </c>
      <c r="O261" s="11">
        <v>0</v>
      </c>
      <c r="P261" s="11">
        <v>283952.12</v>
      </c>
      <c r="Q261" s="11"/>
      <c r="R261" s="11"/>
      <c r="S261" s="11">
        <f t="shared" si="14"/>
        <v>-48493.35000000021</v>
      </c>
      <c r="T261" s="12">
        <f t="shared" si="16"/>
        <v>-2.9452869061083204E-3</v>
      </c>
    </row>
    <row r="262" spans="1:20" x14ac:dyDescent="0.25">
      <c r="A262" s="9">
        <v>46191</v>
      </c>
      <c r="B262" s="10" t="s">
        <v>484</v>
      </c>
      <c r="C262" s="10" t="s">
        <v>444</v>
      </c>
      <c r="D262" s="10" t="s">
        <v>152</v>
      </c>
      <c r="E262" s="11">
        <v>705</v>
      </c>
      <c r="F262" s="11">
        <v>3663406.27</v>
      </c>
      <c r="G262" s="11">
        <v>595435.98</v>
      </c>
      <c r="H262" s="11">
        <v>427296.2</v>
      </c>
      <c r="I262" s="11">
        <v>0</v>
      </c>
      <c r="J262" s="11">
        <f t="shared" si="15"/>
        <v>4686138.45</v>
      </c>
      <c r="K262" s="1"/>
      <c r="L262" s="11">
        <v>-175654</v>
      </c>
      <c r="M262" s="11">
        <v>79178.429999999993</v>
      </c>
      <c r="N262" s="11">
        <v>3525</v>
      </c>
      <c r="O262" s="11">
        <v>0</v>
      </c>
      <c r="P262" s="11">
        <v>132952.18</v>
      </c>
      <c r="Q262" s="11"/>
      <c r="R262" s="11"/>
      <c r="S262" s="11">
        <f t="shared" si="14"/>
        <v>40001.609999999986</v>
      </c>
      <c r="T262" s="12">
        <f t="shared" si="16"/>
        <v>8.5361562460878598E-3</v>
      </c>
    </row>
    <row r="263" spans="1:20" x14ac:dyDescent="0.25">
      <c r="A263" s="9">
        <v>46201</v>
      </c>
      <c r="B263" s="10" t="s">
        <v>509</v>
      </c>
      <c r="C263" s="10" t="s">
        <v>444</v>
      </c>
      <c r="D263" s="10" t="s">
        <v>315</v>
      </c>
      <c r="E263" s="11">
        <v>1628</v>
      </c>
      <c r="F263" s="11">
        <v>9029096.8599999994</v>
      </c>
      <c r="G263" s="11">
        <v>1176533.96</v>
      </c>
      <c r="H263" s="11">
        <v>725360.4</v>
      </c>
      <c r="I263" s="11">
        <v>0</v>
      </c>
      <c r="J263" s="11">
        <f t="shared" si="15"/>
        <v>10930991.220000001</v>
      </c>
      <c r="K263" s="1"/>
      <c r="L263" s="11">
        <v>-416482</v>
      </c>
      <c r="M263" s="11">
        <v>134581.67999999993</v>
      </c>
      <c r="N263" s="11">
        <v>8140</v>
      </c>
      <c r="O263" s="11">
        <v>0</v>
      </c>
      <c r="P263" s="11">
        <v>71936.42</v>
      </c>
      <c r="Q263" s="11"/>
      <c r="R263" s="11"/>
      <c r="S263" s="11">
        <f t="shared" si="14"/>
        <v>-201823.90000000008</v>
      </c>
      <c r="T263" s="12">
        <f t="shared" si="16"/>
        <v>-1.8463458248025203E-2</v>
      </c>
    </row>
    <row r="264" spans="1:20" x14ac:dyDescent="0.25">
      <c r="A264" s="9">
        <v>46361</v>
      </c>
      <c r="B264" s="10" t="s">
        <v>503</v>
      </c>
      <c r="C264" s="10" t="s">
        <v>444</v>
      </c>
      <c r="D264" s="10" t="s">
        <v>293</v>
      </c>
      <c r="E264" s="11">
        <v>1723</v>
      </c>
      <c r="F264" s="11">
        <v>9426378.5999999996</v>
      </c>
      <c r="G264" s="11">
        <v>998065.74</v>
      </c>
      <c r="H264" s="11">
        <v>540015</v>
      </c>
      <c r="I264" s="11">
        <v>0</v>
      </c>
      <c r="J264" s="11">
        <f t="shared" si="15"/>
        <v>10964459.34</v>
      </c>
      <c r="K264" s="1"/>
      <c r="L264" s="11">
        <v>-453394</v>
      </c>
      <c r="M264" s="11">
        <v>100380.63</v>
      </c>
      <c r="N264" s="11">
        <v>8615</v>
      </c>
      <c r="O264" s="11">
        <v>0</v>
      </c>
      <c r="P264" s="11">
        <v>47934.91</v>
      </c>
      <c r="Q264" s="11"/>
      <c r="R264" s="11"/>
      <c r="S264" s="11">
        <f t="shared" si="14"/>
        <v>-296463.45999999996</v>
      </c>
      <c r="T264" s="12">
        <f t="shared" si="16"/>
        <v>-2.7038584467038568E-2</v>
      </c>
    </row>
    <row r="265" spans="1:20" x14ac:dyDescent="0.25">
      <c r="A265" s="9">
        <v>23991</v>
      </c>
      <c r="B265" s="10" t="s">
        <v>372</v>
      </c>
      <c r="C265" s="10" t="s">
        <v>15</v>
      </c>
      <c r="D265" s="10" t="s">
        <v>12</v>
      </c>
      <c r="E265" s="11">
        <v>244</v>
      </c>
      <c r="F265" s="11">
        <v>1073664.07</v>
      </c>
      <c r="G265" s="11">
        <v>216018.66</v>
      </c>
      <c r="H265" s="11">
        <v>153321</v>
      </c>
      <c r="I265" s="11">
        <v>0</v>
      </c>
      <c r="J265" s="11">
        <f t="shared" si="15"/>
        <v>1443003.73</v>
      </c>
      <c r="K265" s="1"/>
      <c r="L265" s="11">
        <v>-51970</v>
      </c>
      <c r="M265" s="11">
        <v>28406.28</v>
      </c>
      <c r="N265" s="11">
        <v>1220</v>
      </c>
      <c r="O265" s="11">
        <v>0</v>
      </c>
      <c r="P265" s="11">
        <v>1749.41</v>
      </c>
      <c r="Q265" s="11"/>
      <c r="R265" s="11"/>
      <c r="S265" s="11">
        <f t="shared" si="14"/>
        <v>-20594.310000000001</v>
      </c>
      <c r="T265" s="12">
        <f t="shared" si="16"/>
        <v>-1.4271834210712679E-2</v>
      </c>
    </row>
    <row r="266" spans="1:20" x14ac:dyDescent="0.25">
      <c r="A266" s="9">
        <v>24021</v>
      </c>
      <c r="B266" s="10" t="s">
        <v>118</v>
      </c>
      <c r="C266" s="10" t="s">
        <v>15</v>
      </c>
      <c r="D266" s="10" t="s">
        <v>104</v>
      </c>
      <c r="E266" s="11">
        <v>650</v>
      </c>
      <c r="F266" s="11">
        <v>2936502</v>
      </c>
      <c r="G266" s="11">
        <v>577598.81000000006</v>
      </c>
      <c r="H266" s="11">
        <v>417950.39999999991</v>
      </c>
      <c r="I266" s="11">
        <v>0</v>
      </c>
      <c r="J266" s="11">
        <f t="shared" si="15"/>
        <v>3932051.21</v>
      </c>
      <c r="K266" s="1"/>
      <c r="L266" s="11">
        <v>-139106</v>
      </c>
      <c r="M266" s="11">
        <v>78687.630000000121</v>
      </c>
      <c r="N266" s="11">
        <v>3250</v>
      </c>
      <c r="O266" s="11">
        <v>0</v>
      </c>
      <c r="P266" s="11">
        <v>2043.53</v>
      </c>
      <c r="Q266" s="11"/>
      <c r="R266" s="11"/>
      <c r="S266" s="11">
        <f t="shared" si="14"/>
        <v>-55124.83999999988</v>
      </c>
      <c r="T266" s="12">
        <f t="shared" si="16"/>
        <v>-1.4019359630873139E-2</v>
      </c>
    </row>
    <row r="267" spans="1:20" x14ac:dyDescent="0.25">
      <c r="A267" s="9">
        <v>26371</v>
      </c>
      <c r="B267" s="10" t="s">
        <v>374</v>
      </c>
      <c r="C267" s="10" t="s">
        <v>15</v>
      </c>
      <c r="D267" s="10" t="s">
        <v>12</v>
      </c>
      <c r="E267" s="11">
        <v>199</v>
      </c>
      <c r="F267" s="11">
        <v>893399.8</v>
      </c>
      <c r="G267" s="11">
        <v>356155.98</v>
      </c>
      <c r="H267" s="11">
        <v>175252.00000000003</v>
      </c>
      <c r="I267" s="11">
        <v>0</v>
      </c>
      <c r="J267" s="11">
        <f t="shared" si="15"/>
        <v>1424807.78</v>
      </c>
      <c r="K267" s="1"/>
      <c r="L267" s="11">
        <v>-41731</v>
      </c>
      <c r="M267" s="11">
        <v>30950.329999999987</v>
      </c>
      <c r="N267" s="11">
        <v>995</v>
      </c>
      <c r="O267" s="11">
        <v>0</v>
      </c>
      <c r="P267" s="11">
        <v>3707.62</v>
      </c>
      <c r="Q267" s="11"/>
      <c r="R267" s="11"/>
      <c r="S267" s="11">
        <f t="shared" si="14"/>
        <v>-6078.0500000000102</v>
      </c>
      <c r="T267" s="12">
        <f t="shared" si="16"/>
        <v>-4.2658736745527946E-3</v>
      </c>
    </row>
    <row r="268" spans="1:20" x14ac:dyDescent="0.25">
      <c r="A268" s="9">
        <v>46371</v>
      </c>
      <c r="B268" s="10" t="s">
        <v>506</v>
      </c>
      <c r="C268" s="10" t="s">
        <v>444</v>
      </c>
      <c r="D268" s="10" t="s">
        <v>293</v>
      </c>
      <c r="E268" s="11">
        <v>694</v>
      </c>
      <c r="F268" s="11">
        <v>3837027.18</v>
      </c>
      <c r="G268" s="11">
        <v>473837.62</v>
      </c>
      <c r="H268" s="11">
        <v>282228</v>
      </c>
      <c r="I268" s="11">
        <v>0</v>
      </c>
      <c r="J268" s="11">
        <f t="shared" si="15"/>
        <v>4593092.8</v>
      </c>
      <c r="K268" s="1"/>
      <c r="L268" s="11">
        <v>-177154</v>
      </c>
      <c r="M268" s="11">
        <v>52387.919999999984</v>
      </c>
      <c r="N268" s="11">
        <v>3470</v>
      </c>
      <c r="O268" s="11">
        <v>0</v>
      </c>
      <c r="P268" s="11">
        <v>31009.16</v>
      </c>
      <c r="Q268" s="11"/>
      <c r="R268" s="11"/>
      <c r="S268" s="11">
        <f t="shared" si="14"/>
        <v>-90286.920000000013</v>
      </c>
      <c r="T268" s="12">
        <f t="shared" si="16"/>
        <v>-1.9657107733595108E-2</v>
      </c>
    </row>
    <row r="269" spans="1:20" x14ac:dyDescent="0.25">
      <c r="A269" s="9">
        <v>24071</v>
      </c>
      <c r="B269" s="10" t="s">
        <v>57</v>
      </c>
      <c r="C269" s="10" t="s">
        <v>15</v>
      </c>
      <c r="D269" s="10" t="s">
        <v>44</v>
      </c>
      <c r="E269" s="11">
        <v>620</v>
      </c>
      <c r="F269" s="11">
        <v>2854223.49</v>
      </c>
      <c r="G269" s="11">
        <v>459769.99</v>
      </c>
      <c r="H269" s="11">
        <v>176683.4</v>
      </c>
      <c r="I269" s="11">
        <v>0</v>
      </c>
      <c r="J269" s="11">
        <f t="shared" si="15"/>
        <v>3490676.8800000004</v>
      </c>
      <c r="K269" s="1"/>
      <c r="L269" s="11">
        <v>-129351</v>
      </c>
      <c r="M269" s="11">
        <v>32057.24000000002</v>
      </c>
      <c r="N269" s="11">
        <v>3100</v>
      </c>
      <c r="O269" s="11">
        <v>0</v>
      </c>
      <c r="P269" s="11">
        <v>29354.09</v>
      </c>
      <c r="Q269" s="11"/>
      <c r="R269" s="11"/>
      <c r="S269" s="11">
        <f t="shared" si="14"/>
        <v>-64839.669999999984</v>
      </c>
      <c r="T269" s="12">
        <f t="shared" si="16"/>
        <v>-1.8575099394476172E-2</v>
      </c>
    </row>
    <row r="270" spans="1:20" x14ac:dyDescent="0.25">
      <c r="A270" s="9">
        <v>24081</v>
      </c>
      <c r="B270" s="10" t="s">
        <v>356</v>
      </c>
      <c r="C270" s="10" t="s">
        <v>15</v>
      </c>
      <c r="D270" s="10" t="s">
        <v>12</v>
      </c>
      <c r="E270" s="11">
        <v>369</v>
      </c>
      <c r="F270" s="11">
        <v>1712144.87</v>
      </c>
      <c r="G270" s="11">
        <v>278175.27</v>
      </c>
      <c r="H270" s="11">
        <v>210282.59999999995</v>
      </c>
      <c r="I270" s="11">
        <v>0</v>
      </c>
      <c r="J270" s="11">
        <f t="shared" si="15"/>
        <v>2200602.7400000002</v>
      </c>
      <c r="K270" s="1"/>
      <c r="L270" s="11">
        <v>-80524</v>
      </c>
      <c r="M270" s="11">
        <v>37790.399999999994</v>
      </c>
      <c r="N270" s="11">
        <v>1845</v>
      </c>
      <c r="O270" s="11">
        <v>0</v>
      </c>
      <c r="P270" s="11">
        <v>10175.870000000001</v>
      </c>
      <c r="Q270" s="11"/>
      <c r="R270" s="11"/>
      <c r="S270" s="11">
        <f t="shared" si="14"/>
        <v>-30712.730000000003</v>
      </c>
      <c r="T270" s="12">
        <f t="shared" si="16"/>
        <v>-1.3956508115590186E-2</v>
      </c>
    </row>
    <row r="271" spans="1:20" x14ac:dyDescent="0.25">
      <c r="A271" s="9">
        <v>31151</v>
      </c>
      <c r="B271" s="10" t="s">
        <v>308</v>
      </c>
      <c r="C271" s="10" t="s">
        <v>15</v>
      </c>
      <c r="D271" s="10" t="s">
        <v>293</v>
      </c>
      <c r="E271" s="11">
        <v>303</v>
      </c>
      <c r="F271" s="11">
        <v>1351276.67</v>
      </c>
      <c r="G271" s="11">
        <v>244114.56</v>
      </c>
      <c r="H271" s="11">
        <v>202628.40000000002</v>
      </c>
      <c r="I271" s="11">
        <v>0</v>
      </c>
      <c r="J271" s="11">
        <f t="shared" ref="J271:J317" si="17">SUM(F271:I271)</f>
        <v>1798019.63</v>
      </c>
      <c r="K271" s="1"/>
      <c r="L271" s="11">
        <v>-65851</v>
      </c>
      <c r="M271" s="11">
        <v>38822.259999999951</v>
      </c>
      <c r="N271" s="11">
        <v>1515</v>
      </c>
      <c r="O271" s="11">
        <v>0</v>
      </c>
      <c r="P271" s="11"/>
      <c r="Q271" s="11"/>
      <c r="R271" s="11"/>
      <c r="S271" s="11">
        <f t="shared" ref="S271:S316" si="18">L271+SUM(M271:R271)</f>
        <v>-25513.740000000049</v>
      </c>
      <c r="T271" s="12">
        <f t="shared" ref="T271:T317" si="19">S271/J271</f>
        <v>-1.4189911819817035E-2</v>
      </c>
    </row>
    <row r="272" spans="1:20" x14ac:dyDescent="0.25">
      <c r="A272" s="9">
        <v>46211</v>
      </c>
      <c r="B272" s="10" t="s">
        <v>472</v>
      </c>
      <c r="C272" s="10" t="s">
        <v>444</v>
      </c>
      <c r="D272" s="10" t="s">
        <v>104</v>
      </c>
      <c r="E272" s="11">
        <v>1283</v>
      </c>
      <c r="F272" s="11">
        <v>6884995.9099999992</v>
      </c>
      <c r="G272" s="11">
        <v>883573.69</v>
      </c>
      <c r="H272" s="11">
        <v>548069.4</v>
      </c>
      <c r="I272" s="11">
        <v>0</v>
      </c>
      <c r="J272" s="11">
        <f t="shared" si="17"/>
        <v>8316639</v>
      </c>
      <c r="K272" s="1"/>
      <c r="L272" s="11">
        <v>-333690</v>
      </c>
      <c r="M272" s="11">
        <v>101710.16999999993</v>
      </c>
      <c r="N272" s="11">
        <v>6415</v>
      </c>
      <c r="O272" s="11">
        <v>0</v>
      </c>
      <c r="P272" s="11">
        <v>55215.73</v>
      </c>
      <c r="Q272" s="11"/>
      <c r="R272" s="11"/>
      <c r="S272" s="11">
        <f t="shared" si="18"/>
        <v>-170349.10000000006</v>
      </c>
      <c r="T272" s="12">
        <f t="shared" si="19"/>
        <v>-2.0482925855023894E-2</v>
      </c>
    </row>
    <row r="273" spans="1:20" x14ac:dyDescent="0.25">
      <c r="A273" s="9">
        <v>46221</v>
      </c>
      <c r="B273" s="10" t="s">
        <v>483</v>
      </c>
      <c r="C273" s="10" t="s">
        <v>444</v>
      </c>
      <c r="D273" s="10" t="s">
        <v>152</v>
      </c>
      <c r="E273" s="11">
        <v>4062</v>
      </c>
      <c r="F273" s="11">
        <v>21910490.039999999</v>
      </c>
      <c r="G273" s="11">
        <v>2040991.11</v>
      </c>
      <c r="H273" s="11">
        <v>0</v>
      </c>
      <c r="I273" s="11">
        <v>0</v>
      </c>
      <c r="J273" s="11">
        <f t="shared" si="17"/>
        <v>23951481.149999999</v>
      </c>
      <c r="K273" s="1"/>
      <c r="L273" s="11">
        <v>-1067702</v>
      </c>
      <c r="M273" s="11">
        <v>0</v>
      </c>
      <c r="N273" s="11"/>
      <c r="O273" s="11">
        <v>225522.24000000002</v>
      </c>
      <c r="P273" s="11">
        <v>299228.82</v>
      </c>
      <c r="Q273" s="11"/>
      <c r="R273" s="11"/>
      <c r="S273" s="11">
        <f t="shared" si="18"/>
        <v>-542950.93999999994</v>
      </c>
      <c r="T273" s="12">
        <f t="shared" si="19"/>
        <v>-2.2668783471038075E-2</v>
      </c>
    </row>
    <row r="274" spans="1:20" x14ac:dyDescent="0.25">
      <c r="A274" s="9">
        <v>22841</v>
      </c>
      <c r="B274" s="10" t="s">
        <v>362</v>
      </c>
      <c r="C274" s="10" t="s">
        <v>15</v>
      </c>
      <c r="D274" s="10" t="s">
        <v>12</v>
      </c>
      <c r="E274" s="11">
        <v>323</v>
      </c>
      <c r="F274" s="11">
        <v>1603755.39</v>
      </c>
      <c r="G274" s="11">
        <v>333443.83</v>
      </c>
      <c r="H274" s="11">
        <v>267598.80000000005</v>
      </c>
      <c r="I274" s="11">
        <v>0</v>
      </c>
      <c r="J274" s="11">
        <f t="shared" si="17"/>
        <v>2204798.02</v>
      </c>
      <c r="K274" s="1"/>
      <c r="L274" s="11">
        <v>-71360</v>
      </c>
      <c r="M274" s="11">
        <v>52391.919999999925</v>
      </c>
      <c r="N274" s="11">
        <v>1615</v>
      </c>
      <c r="O274" s="11">
        <v>0</v>
      </c>
      <c r="P274" s="11">
        <v>36763.99</v>
      </c>
      <c r="Q274" s="11"/>
      <c r="R274" s="11"/>
      <c r="S274" s="11">
        <f t="shared" si="18"/>
        <v>19410.909999999916</v>
      </c>
      <c r="T274" s="12">
        <f t="shared" si="19"/>
        <v>8.803940235759063E-3</v>
      </c>
    </row>
    <row r="275" spans="1:20" x14ac:dyDescent="0.25">
      <c r="A275" s="9">
        <v>23791</v>
      </c>
      <c r="B275" s="10" t="s">
        <v>286</v>
      </c>
      <c r="C275" s="10" t="s">
        <v>15</v>
      </c>
      <c r="D275" s="10" t="s">
        <v>267</v>
      </c>
      <c r="E275" s="11">
        <v>434</v>
      </c>
      <c r="F275" s="11">
        <v>1967223.04</v>
      </c>
      <c r="G275" s="11">
        <v>360188.64</v>
      </c>
      <c r="H275" s="11">
        <v>287601.60000000003</v>
      </c>
      <c r="I275" s="11">
        <v>0</v>
      </c>
      <c r="J275" s="11">
        <f t="shared" si="17"/>
        <v>2615013.2800000003</v>
      </c>
      <c r="K275" s="1"/>
      <c r="L275" s="11">
        <v>-95714</v>
      </c>
      <c r="M275" s="11">
        <v>54561.099999999919</v>
      </c>
      <c r="N275" s="11">
        <v>2170</v>
      </c>
      <c r="O275" s="11">
        <v>0</v>
      </c>
      <c r="P275" s="11"/>
      <c r="Q275" s="11"/>
      <c r="R275" s="11"/>
      <c r="S275" s="11">
        <f t="shared" si="18"/>
        <v>-38982.900000000081</v>
      </c>
      <c r="T275" s="12">
        <f t="shared" si="19"/>
        <v>-1.4907343032690097E-2</v>
      </c>
    </row>
    <row r="276" spans="1:20" x14ac:dyDescent="0.25">
      <c r="A276" s="9">
        <v>29161</v>
      </c>
      <c r="B276" s="10" t="s">
        <v>170</v>
      </c>
      <c r="C276" s="10" t="s">
        <v>15</v>
      </c>
      <c r="D276" s="10" t="s">
        <v>152</v>
      </c>
      <c r="E276" s="11">
        <v>557</v>
      </c>
      <c r="F276" s="11">
        <v>2520036</v>
      </c>
      <c r="G276" s="11">
        <v>285453.83</v>
      </c>
      <c r="H276" s="11">
        <v>0</v>
      </c>
      <c r="I276" s="11">
        <v>67866.399999999994</v>
      </c>
      <c r="J276" s="11">
        <f t="shared" si="17"/>
        <v>2873356.23</v>
      </c>
      <c r="K276" s="1"/>
      <c r="L276" s="11">
        <v>-122845</v>
      </c>
      <c r="M276" s="11">
        <v>0</v>
      </c>
      <c r="N276" s="11"/>
      <c r="O276" s="11">
        <v>30924.640000000003</v>
      </c>
      <c r="P276" s="11">
        <v>3825.01</v>
      </c>
      <c r="Q276" s="11"/>
      <c r="R276" s="11"/>
      <c r="S276" s="11">
        <f t="shared" si="18"/>
        <v>-88095.35</v>
      </c>
      <c r="T276" s="12">
        <f t="shared" si="19"/>
        <v>-3.0659390255972543E-2</v>
      </c>
    </row>
    <row r="277" spans="1:20" x14ac:dyDescent="0.25">
      <c r="A277" s="9">
        <v>29101</v>
      </c>
      <c r="B277" s="10" t="s">
        <v>224</v>
      </c>
      <c r="C277" s="10" t="s">
        <v>15</v>
      </c>
      <c r="D277" s="10" t="s">
        <v>9</v>
      </c>
      <c r="E277" s="11">
        <v>527</v>
      </c>
      <c r="F277" s="11">
        <v>2493573.91</v>
      </c>
      <c r="G277" s="11">
        <v>310070.59000000003</v>
      </c>
      <c r="H277" s="11">
        <v>0</v>
      </c>
      <c r="I277" s="11">
        <v>0</v>
      </c>
      <c r="J277" s="11">
        <f t="shared" si="17"/>
        <v>2803644.5</v>
      </c>
      <c r="K277" s="1"/>
      <c r="L277" s="11">
        <v>-115859</v>
      </c>
      <c r="M277" s="11">
        <v>0</v>
      </c>
      <c r="N277" s="11"/>
      <c r="O277" s="11">
        <v>29259.040000000001</v>
      </c>
      <c r="P277" s="11">
        <v>69616.160000000003</v>
      </c>
      <c r="Q277" s="11"/>
      <c r="R277" s="11"/>
      <c r="S277" s="11">
        <f t="shared" si="18"/>
        <v>-16983.799999999988</v>
      </c>
      <c r="T277" s="12">
        <f t="shared" si="19"/>
        <v>-6.0577580360134777E-3</v>
      </c>
    </row>
    <row r="278" spans="1:20" x14ac:dyDescent="0.25">
      <c r="A278" s="9">
        <v>25671</v>
      </c>
      <c r="B278" s="10" t="s">
        <v>420</v>
      </c>
      <c r="C278" s="10" t="s">
        <v>15</v>
      </c>
      <c r="D278" s="10" t="s">
        <v>408</v>
      </c>
      <c r="E278" s="11">
        <v>383</v>
      </c>
      <c r="F278" s="11">
        <v>1864533.13</v>
      </c>
      <c r="G278" s="11">
        <v>384706.92</v>
      </c>
      <c r="H278" s="11">
        <v>302643.19999999995</v>
      </c>
      <c r="I278" s="11">
        <v>0</v>
      </c>
      <c r="J278" s="11">
        <f t="shared" si="17"/>
        <v>2551883.25</v>
      </c>
      <c r="K278" s="1"/>
      <c r="L278" s="11">
        <v>-83971</v>
      </c>
      <c r="M278" s="11">
        <v>56028.160000000033</v>
      </c>
      <c r="N278" s="11">
        <v>1915</v>
      </c>
      <c r="O278" s="11">
        <v>0</v>
      </c>
      <c r="P278" s="11">
        <v>26166.38</v>
      </c>
      <c r="Q278" s="11"/>
      <c r="R278" s="11"/>
      <c r="S278" s="11">
        <f t="shared" si="18"/>
        <v>138.54000000003725</v>
      </c>
      <c r="T278" s="12">
        <f t="shared" si="19"/>
        <v>5.4289317506996939E-5</v>
      </c>
    </row>
    <row r="279" spans="1:20" x14ac:dyDescent="0.25">
      <c r="A279" s="9">
        <v>31161</v>
      </c>
      <c r="B279" s="10" t="s">
        <v>204</v>
      </c>
      <c r="C279" s="10" t="s">
        <v>15</v>
      </c>
      <c r="D279" s="10" t="s">
        <v>187</v>
      </c>
      <c r="E279" s="11">
        <v>333</v>
      </c>
      <c r="F279" s="11">
        <v>1723496</v>
      </c>
      <c r="G279" s="11">
        <v>355776.28</v>
      </c>
      <c r="H279" s="11">
        <v>255355.19999999995</v>
      </c>
      <c r="I279" s="11">
        <v>0</v>
      </c>
      <c r="J279" s="11">
        <f t="shared" si="17"/>
        <v>2334627.48</v>
      </c>
      <c r="K279" s="1"/>
      <c r="L279" s="11">
        <v>-73779</v>
      </c>
      <c r="M279" s="11">
        <v>47273.760000000009</v>
      </c>
      <c r="N279" s="11">
        <v>1665</v>
      </c>
      <c r="O279" s="11">
        <v>0</v>
      </c>
      <c r="P279" s="11">
        <v>14533.87</v>
      </c>
      <c r="Q279" s="11"/>
      <c r="R279" s="11"/>
      <c r="S279" s="11">
        <f t="shared" si="18"/>
        <v>-10306.369999999988</v>
      </c>
      <c r="T279" s="12">
        <f t="shared" si="19"/>
        <v>-4.4145672439356316E-3</v>
      </c>
    </row>
    <row r="280" spans="1:20" x14ac:dyDescent="0.25">
      <c r="A280" s="9">
        <v>26331</v>
      </c>
      <c r="B280" s="10" t="s">
        <v>322</v>
      </c>
      <c r="C280" s="10" t="s">
        <v>15</v>
      </c>
      <c r="D280" s="10" t="s">
        <v>315</v>
      </c>
      <c r="E280" s="11">
        <v>836</v>
      </c>
      <c r="F280" s="11">
        <v>4005181.19</v>
      </c>
      <c r="G280" s="11">
        <v>679216.11</v>
      </c>
      <c r="H280" s="11">
        <v>517328</v>
      </c>
      <c r="I280" s="11">
        <v>0</v>
      </c>
      <c r="J280" s="11">
        <f t="shared" si="17"/>
        <v>5201725.3</v>
      </c>
      <c r="K280" s="1"/>
      <c r="L280" s="11">
        <v>-177956</v>
      </c>
      <c r="M280" s="11">
        <v>94610.800000000047</v>
      </c>
      <c r="N280" s="11">
        <v>4180</v>
      </c>
      <c r="O280" s="11">
        <v>0</v>
      </c>
      <c r="P280" s="11">
        <v>50777.21</v>
      </c>
      <c r="Q280" s="11"/>
      <c r="R280" s="11"/>
      <c r="S280" s="11">
        <f t="shared" si="18"/>
        <v>-28387.989999999962</v>
      </c>
      <c r="T280" s="12">
        <f t="shared" si="19"/>
        <v>-5.4574181377859306E-3</v>
      </c>
    </row>
    <row r="281" spans="1:20" x14ac:dyDescent="0.25">
      <c r="A281" s="9">
        <v>26391</v>
      </c>
      <c r="B281" s="10" t="s">
        <v>144</v>
      </c>
      <c r="C281" s="10" t="s">
        <v>15</v>
      </c>
      <c r="D281" s="10" t="s">
        <v>131</v>
      </c>
      <c r="E281" s="11">
        <v>511</v>
      </c>
      <c r="F281" s="11">
        <v>2547334.2400000002</v>
      </c>
      <c r="G281" s="11">
        <v>468643.24</v>
      </c>
      <c r="H281" s="11">
        <v>395219</v>
      </c>
      <c r="I281" s="11">
        <v>0</v>
      </c>
      <c r="J281" s="11">
        <f t="shared" si="17"/>
        <v>3411196.4800000004</v>
      </c>
      <c r="K281" s="1"/>
      <c r="L281" s="11">
        <v>-110921</v>
      </c>
      <c r="M281" s="11">
        <v>73175.190000000061</v>
      </c>
      <c r="N281" s="11">
        <v>2555</v>
      </c>
      <c r="O281" s="11">
        <v>0</v>
      </c>
      <c r="P281" s="11">
        <v>63555.9</v>
      </c>
      <c r="Q281" s="11"/>
      <c r="R281" s="11"/>
      <c r="S281" s="11">
        <f t="shared" si="18"/>
        <v>28365.090000000055</v>
      </c>
      <c r="T281" s="12">
        <f t="shared" si="19"/>
        <v>8.315290592701377E-3</v>
      </c>
    </row>
    <row r="282" spans="1:20" x14ac:dyDescent="0.25">
      <c r="A282" s="9">
        <v>29361</v>
      </c>
      <c r="B282" s="10" t="s">
        <v>63</v>
      </c>
      <c r="C282" s="10" t="s">
        <v>15</v>
      </c>
      <c r="D282" s="10" t="s">
        <v>44</v>
      </c>
      <c r="E282" s="11">
        <v>256</v>
      </c>
      <c r="F282" s="11">
        <v>1228565</v>
      </c>
      <c r="G282" s="11">
        <v>123033.01</v>
      </c>
      <c r="H282" s="11">
        <v>0</v>
      </c>
      <c r="I282" s="11">
        <v>31751.78</v>
      </c>
      <c r="J282" s="11">
        <f t="shared" si="17"/>
        <v>1383349.79</v>
      </c>
      <c r="K282" s="1"/>
      <c r="L282" s="11">
        <v>-56477</v>
      </c>
      <c r="M282" s="11">
        <v>0</v>
      </c>
      <c r="N282" s="11"/>
      <c r="O282" s="11">
        <v>14213.12</v>
      </c>
      <c r="P282" s="11">
        <v>43.58</v>
      </c>
      <c r="Q282" s="11"/>
      <c r="R282" s="11"/>
      <c r="S282" s="11">
        <f t="shared" si="18"/>
        <v>-42220.3</v>
      </c>
      <c r="T282" s="12">
        <f t="shared" si="19"/>
        <v>-3.0520335713500199E-2</v>
      </c>
    </row>
    <row r="283" spans="1:20" x14ac:dyDescent="0.25">
      <c r="A283" s="9">
        <v>24151</v>
      </c>
      <c r="B283" s="10" t="s">
        <v>28</v>
      </c>
      <c r="C283" s="10" t="s">
        <v>15</v>
      </c>
      <c r="D283" s="10" t="s">
        <v>16</v>
      </c>
      <c r="E283" s="11">
        <v>454</v>
      </c>
      <c r="F283" s="11">
        <v>2057057</v>
      </c>
      <c r="G283" s="11">
        <v>415138.74</v>
      </c>
      <c r="H283" s="11">
        <v>337269</v>
      </c>
      <c r="I283" s="11">
        <v>0</v>
      </c>
      <c r="J283" s="11">
        <f t="shared" si="17"/>
        <v>2809464.74</v>
      </c>
      <c r="K283" s="1"/>
      <c r="L283" s="11">
        <v>-100276</v>
      </c>
      <c r="M283" s="11">
        <v>63819.280000000028</v>
      </c>
      <c r="N283" s="11">
        <v>2270</v>
      </c>
      <c r="O283" s="11">
        <v>0</v>
      </c>
      <c r="P283" s="11">
        <v>97735.72</v>
      </c>
      <c r="Q283" s="11"/>
      <c r="R283" s="11"/>
      <c r="S283" s="11">
        <f t="shared" si="18"/>
        <v>63549.000000000029</v>
      </c>
      <c r="T283" s="12">
        <f t="shared" si="19"/>
        <v>2.2619611164794339E-2</v>
      </c>
    </row>
    <row r="284" spans="1:20" x14ac:dyDescent="0.25">
      <c r="A284" s="9">
        <v>24171</v>
      </c>
      <c r="B284" s="10" t="s">
        <v>358</v>
      </c>
      <c r="C284" s="10" t="s">
        <v>15</v>
      </c>
      <c r="D284" s="10" t="s">
        <v>12</v>
      </c>
      <c r="E284" s="11">
        <v>364</v>
      </c>
      <c r="F284" s="11">
        <v>1741965.22</v>
      </c>
      <c r="G284" s="11">
        <v>334151.2</v>
      </c>
      <c r="H284" s="11">
        <v>280181.39999999997</v>
      </c>
      <c r="I284" s="11">
        <v>0</v>
      </c>
      <c r="J284" s="11">
        <f t="shared" si="17"/>
        <v>2356297.8199999998</v>
      </c>
      <c r="K284" s="1"/>
      <c r="L284" s="11">
        <v>-77758</v>
      </c>
      <c r="M284" s="11">
        <v>51869.820000000007</v>
      </c>
      <c r="N284" s="11">
        <v>1820</v>
      </c>
      <c r="O284" s="11">
        <v>0</v>
      </c>
      <c r="P284" s="11">
        <v>10815.94</v>
      </c>
      <c r="Q284" s="11"/>
      <c r="R284" s="11"/>
      <c r="S284" s="11">
        <f t="shared" si="18"/>
        <v>-13252.239999999991</v>
      </c>
      <c r="T284" s="12">
        <f t="shared" si="19"/>
        <v>-5.6241786957134275E-3</v>
      </c>
    </row>
    <row r="285" spans="1:20" x14ac:dyDescent="0.25">
      <c r="A285" s="9">
        <v>24191</v>
      </c>
      <c r="B285" s="10" t="s">
        <v>157</v>
      </c>
      <c r="C285" s="10" t="s">
        <v>15</v>
      </c>
      <c r="D285" s="10" t="s">
        <v>152</v>
      </c>
      <c r="E285" s="11">
        <v>839</v>
      </c>
      <c r="F285" s="11">
        <v>3799369</v>
      </c>
      <c r="G285" s="11">
        <v>165574.85</v>
      </c>
      <c r="H285" s="11">
        <v>0</v>
      </c>
      <c r="I285" s="11">
        <v>99133.42</v>
      </c>
      <c r="J285" s="11">
        <f t="shared" si="17"/>
        <v>4064077.27</v>
      </c>
      <c r="K285" s="1"/>
      <c r="L285" s="11">
        <v>-185208</v>
      </c>
      <c r="M285" s="11">
        <v>0</v>
      </c>
      <c r="N285" s="11"/>
      <c r="O285" s="11">
        <v>46581.280000000006</v>
      </c>
      <c r="P285" s="11">
        <v>4412.53</v>
      </c>
      <c r="Q285" s="11"/>
      <c r="R285" s="11"/>
      <c r="S285" s="11">
        <f t="shared" si="18"/>
        <v>-134214.19</v>
      </c>
      <c r="T285" s="12">
        <f t="shared" si="19"/>
        <v>-3.3024517272527157E-2</v>
      </c>
    </row>
    <row r="286" spans="1:20" x14ac:dyDescent="0.25">
      <c r="A286" s="9">
        <v>46321</v>
      </c>
      <c r="B286" s="10" t="s">
        <v>450</v>
      </c>
      <c r="C286" s="10" t="s">
        <v>444</v>
      </c>
      <c r="D286" s="10" t="s">
        <v>44</v>
      </c>
      <c r="E286" s="11">
        <v>2116</v>
      </c>
      <c r="F286" s="11">
        <v>11386378</v>
      </c>
      <c r="G286" s="11">
        <v>1001139.37</v>
      </c>
      <c r="H286" s="11">
        <v>0</v>
      </c>
      <c r="I286" s="11">
        <v>0</v>
      </c>
      <c r="J286" s="11">
        <f t="shared" si="17"/>
        <v>12387517.369999999</v>
      </c>
      <c r="K286" s="1"/>
      <c r="L286" s="11">
        <v>-555053</v>
      </c>
      <c r="M286" s="11">
        <v>0</v>
      </c>
      <c r="N286" s="11"/>
      <c r="O286" s="11">
        <v>117480.32000000001</v>
      </c>
      <c r="P286" s="11">
        <v>59611.39</v>
      </c>
      <c r="Q286" s="11"/>
      <c r="R286" s="11"/>
      <c r="S286" s="11">
        <f t="shared" si="18"/>
        <v>-377961.29</v>
      </c>
      <c r="T286" s="12">
        <f t="shared" si="19"/>
        <v>-3.0511463977063228E-2</v>
      </c>
    </row>
    <row r="287" spans="1:20" x14ac:dyDescent="0.25">
      <c r="A287" s="9">
        <v>46511</v>
      </c>
      <c r="B287" s="10" t="s">
        <v>514</v>
      </c>
      <c r="C287" s="10" t="s">
        <v>444</v>
      </c>
      <c r="D287" s="10" t="s">
        <v>12</v>
      </c>
      <c r="E287" s="11">
        <v>1258</v>
      </c>
      <c r="F287" s="11">
        <v>6702160.04</v>
      </c>
      <c r="G287" s="11">
        <v>662676.79</v>
      </c>
      <c r="H287" s="11">
        <v>290658</v>
      </c>
      <c r="I287" s="11">
        <v>0</v>
      </c>
      <c r="J287" s="11">
        <f t="shared" si="17"/>
        <v>7655494.8300000001</v>
      </c>
      <c r="K287" s="1"/>
      <c r="L287" s="11">
        <v>-326340</v>
      </c>
      <c r="M287" s="11">
        <v>54135.679999999993</v>
      </c>
      <c r="N287" s="11">
        <v>6290</v>
      </c>
      <c r="O287" s="11">
        <v>0</v>
      </c>
      <c r="P287" s="11">
        <v>57614.73</v>
      </c>
      <c r="Q287" s="11"/>
      <c r="R287" s="11"/>
      <c r="S287" s="11">
        <f t="shared" si="18"/>
        <v>-208299.59</v>
      </c>
      <c r="T287" s="12">
        <f t="shared" si="19"/>
        <v>-2.7209160821809346E-2</v>
      </c>
    </row>
    <row r="288" spans="1:20" x14ac:dyDescent="0.25">
      <c r="A288" s="9">
        <v>22521</v>
      </c>
      <c r="B288" s="10" t="s">
        <v>246</v>
      </c>
      <c r="C288" s="10" t="s">
        <v>15</v>
      </c>
      <c r="D288" s="10" t="s">
        <v>243</v>
      </c>
      <c r="E288" s="11">
        <v>795</v>
      </c>
      <c r="F288" s="11">
        <v>3585932.42</v>
      </c>
      <c r="G288" s="11">
        <v>693082.21</v>
      </c>
      <c r="H288" s="11">
        <v>528359</v>
      </c>
      <c r="I288" s="11">
        <v>0</v>
      </c>
      <c r="J288" s="11">
        <f t="shared" si="17"/>
        <v>4807373.63</v>
      </c>
      <c r="K288" s="1"/>
      <c r="L288" s="11">
        <v>-173803</v>
      </c>
      <c r="M288" s="11">
        <v>100445.65999999992</v>
      </c>
      <c r="N288" s="11">
        <v>3975</v>
      </c>
      <c r="O288" s="11">
        <v>0</v>
      </c>
      <c r="P288" s="11">
        <v>11669.78</v>
      </c>
      <c r="Q288" s="11"/>
      <c r="R288" s="11"/>
      <c r="S288" s="11">
        <f t="shared" si="18"/>
        <v>-57712.560000000085</v>
      </c>
      <c r="T288" s="12">
        <f t="shared" si="19"/>
        <v>-1.2005008231490442E-2</v>
      </c>
    </row>
    <row r="289" spans="1:20" x14ac:dyDescent="0.25">
      <c r="A289" s="9">
        <v>24221</v>
      </c>
      <c r="B289" s="10" t="s">
        <v>48</v>
      </c>
      <c r="C289" s="10" t="s">
        <v>15</v>
      </c>
      <c r="D289" s="10" t="s">
        <v>44</v>
      </c>
      <c r="E289" s="11">
        <v>1072</v>
      </c>
      <c r="F289" s="11">
        <v>5083725.28</v>
      </c>
      <c r="G289" s="11">
        <v>1069817.6499999999</v>
      </c>
      <c r="H289" s="11">
        <v>662305</v>
      </c>
      <c r="I289" s="11">
        <v>0</v>
      </c>
      <c r="J289" s="11">
        <f t="shared" si="17"/>
        <v>6815847.9299999997</v>
      </c>
      <c r="K289" s="1"/>
      <c r="L289" s="11">
        <v>-240096</v>
      </c>
      <c r="M289" s="11">
        <v>122707.40000000002</v>
      </c>
      <c r="N289" s="11">
        <v>5360</v>
      </c>
      <c r="O289" s="11">
        <v>0</v>
      </c>
      <c r="P289" s="11">
        <v>25534.25</v>
      </c>
      <c r="Q289" s="11"/>
      <c r="R289" s="11"/>
      <c r="S289" s="11">
        <f t="shared" si="18"/>
        <v>-86494.349999999977</v>
      </c>
      <c r="T289" s="12">
        <f t="shared" si="19"/>
        <v>-1.2690181894947292E-2</v>
      </c>
    </row>
    <row r="290" spans="1:20" x14ac:dyDescent="0.25">
      <c r="A290" s="9">
        <v>24231</v>
      </c>
      <c r="B290" s="10" t="s">
        <v>133</v>
      </c>
      <c r="C290" s="10" t="s">
        <v>15</v>
      </c>
      <c r="D290" s="10" t="s">
        <v>131</v>
      </c>
      <c r="E290" s="11">
        <v>1213</v>
      </c>
      <c r="F290" s="11">
        <v>5897777.0199999996</v>
      </c>
      <c r="G290" s="11">
        <v>1123835.49</v>
      </c>
      <c r="H290" s="11">
        <v>657045.00000000012</v>
      </c>
      <c r="I290" s="11">
        <v>0</v>
      </c>
      <c r="J290" s="11">
        <f t="shared" si="17"/>
        <v>7678657.5099999998</v>
      </c>
      <c r="K290" s="1"/>
      <c r="L290" s="11">
        <v>-266199</v>
      </c>
      <c r="M290" s="11">
        <v>121790.25</v>
      </c>
      <c r="N290" s="11">
        <v>6065</v>
      </c>
      <c r="O290" s="11">
        <v>0</v>
      </c>
      <c r="P290" s="11">
        <v>103742.06</v>
      </c>
      <c r="Q290" s="11"/>
      <c r="R290" s="11"/>
      <c r="S290" s="11">
        <f t="shared" si="18"/>
        <v>-34601.69</v>
      </c>
      <c r="T290" s="12">
        <f t="shared" si="19"/>
        <v>-4.5062160872441368E-3</v>
      </c>
    </row>
    <row r="291" spans="1:20" x14ac:dyDescent="0.25">
      <c r="A291" s="9">
        <v>41091</v>
      </c>
      <c r="B291" s="10" t="s">
        <v>161</v>
      </c>
      <c r="C291" s="10" t="s">
        <v>15</v>
      </c>
      <c r="D291" s="10" t="s">
        <v>152</v>
      </c>
      <c r="E291" s="11">
        <v>752</v>
      </c>
      <c r="F291" s="11">
        <v>3559024.93</v>
      </c>
      <c r="G291" s="11">
        <v>615870.71999999997</v>
      </c>
      <c r="H291" s="11">
        <v>490451.99999999994</v>
      </c>
      <c r="I291" s="11">
        <v>0</v>
      </c>
      <c r="J291" s="11">
        <f t="shared" si="17"/>
        <v>4665347.6500000004</v>
      </c>
      <c r="K291" s="1"/>
      <c r="L291" s="11">
        <v>-164997</v>
      </c>
      <c r="M291" s="11">
        <v>90854.600000000035</v>
      </c>
      <c r="N291" s="11">
        <v>3760</v>
      </c>
      <c r="O291" s="11">
        <v>0</v>
      </c>
      <c r="P291" s="11">
        <v>4814.25</v>
      </c>
      <c r="Q291" s="11"/>
      <c r="R291" s="11"/>
      <c r="S291" s="11">
        <f t="shared" si="18"/>
        <v>-65568.149999999965</v>
      </c>
      <c r="T291" s="12">
        <f t="shared" si="19"/>
        <v>-1.4054290252088708E-2</v>
      </c>
    </row>
    <row r="292" spans="1:20" x14ac:dyDescent="0.25">
      <c r="A292" s="9">
        <v>22341</v>
      </c>
      <c r="B292" s="10" t="s">
        <v>158</v>
      </c>
      <c r="C292" s="10" t="s">
        <v>15</v>
      </c>
      <c r="D292" s="10" t="s">
        <v>152</v>
      </c>
      <c r="E292" s="11">
        <v>812</v>
      </c>
      <c r="F292" s="11">
        <v>3651672</v>
      </c>
      <c r="G292" s="11">
        <v>670118.40000000002</v>
      </c>
      <c r="H292" s="11">
        <v>504812</v>
      </c>
      <c r="I292" s="11">
        <v>0</v>
      </c>
      <c r="J292" s="11">
        <f t="shared" si="17"/>
        <v>4826602.4000000004</v>
      </c>
      <c r="K292" s="1"/>
      <c r="L292" s="11">
        <v>-178009</v>
      </c>
      <c r="M292" s="11">
        <v>94764.400000000023</v>
      </c>
      <c r="N292" s="11">
        <v>4060</v>
      </c>
      <c r="O292" s="11">
        <v>0</v>
      </c>
      <c r="P292" s="11">
        <v>15139.13</v>
      </c>
      <c r="Q292" s="11"/>
      <c r="R292" s="11"/>
      <c r="S292" s="11">
        <f t="shared" si="18"/>
        <v>-64045.469999999972</v>
      </c>
      <c r="T292" s="12">
        <f t="shared" si="19"/>
        <v>-1.3269265767571816E-2</v>
      </c>
    </row>
    <row r="293" spans="1:20" x14ac:dyDescent="0.25">
      <c r="A293" s="9">
        <v>24241</v>
      </c>
      <c r="B293" s="10" t="s">
        <v>147</v>
      </c>
      <c r="C293" s="10" t="s">
        <v>15</v>
      </c>
      <c r="D293" s="10" t="s">
        <v>131</v>
      </c>
      <c r="E293" s="11">
        <v>369</v>
      </c>
      <c r="F293" s="11">
        <v>1760353.24</v>
      </c>
      <c r="G293" s="11">
        <v>439475.73</v>
      </c>
      <c r="H293" s="11">
        <v>231546</v>
      </c>
      <c r="I293" s="11">
        <v>0</v>
      </c>
      <c r="J293" s="11">
        <f t="shared" si="17"/>
        <v>2431374.9699999997</v>
      </c>
      <c r="K293" s="1"/>
      <c r="L293" s="11">
        <v>-81474</v>
      </c>
      <c r="M293" s="11">
        <v>42899.280000000028</v>
      </c>
      <c r="N293" s="11">
        <v>1845</v>
      </c>
      <c r="O293" s="11">
        <v>0</v>
      </c>
      <c r="P293" s="11">
        <v>14451.53</v>
      </c>
      <c r="Q293" s="11"/>
      <c r="R293" s="11"/>
      <c r="S293" s="11">
        <f t="shared" si="18"/>
        <v>-22278.189999999973</v>
      </c>
      <c r="T293" s="12">
        <f t="shared" si="19"/>
        <v>-9.1627948279816244E-3</v>
      </c>
    </row>
    <row r="294" spans="1:20" x14ac:dyDescent="0.25">
      <c r="A294" s="9">
        <v>24251</v>
      </c>
      <c r="B294" s="10" t="s">
        <v>198</v>
      </c>
      <c r="C294" s="10" t="s">
        <v>15</v>
      </c>
      <c r="D294" s="10" t="s">
        <v>187</v>
      </c>
      <c r="E294" s="11">
        <v>434</v>
      </c>
      <c r="F294" s="11">
        <v>1995946.01</v>
      </c>
      <c r="G294" s="11">
        <v>467535.27</v>
      </c>
      <c r="H294" s="11">
        <v>274013.39999999997</v>
      </c>
      <c r="I294" s="11">
        <v>0</v>
      </c>
      <c r="J294" s="11">
        <f t="shared" si="17"/>
        <v>2737494.68</v>
      </c>
      <c r="K294" s="1"/>
      <c r="L294" s="11">
        <v>-91616</v>
      </c>
      <c r="M294" s="11">
        <v>52023.780000000028</v>
      </c>
      <c r="N294" s="11">
        <v>2170</v>
      </c>
      <c r="O294" s="11">
        <v>0</v>
      </c>
      <c r="P294" s="11">
        <v>49605.57</v>
      </c>
      <c r="Q294" s="11"/>
      <c r="R294" s="11"/>
      <c r="S294" s="11">
        <f t="shared" si="18"/>
        <v>12183.350000000035</v>
      </c>
      <c r="T294" s="12">
        <f t="shared" si="19"/>
        <v>4.450547461885856E-3</v>
      </c>
    </row>
    <row r="295" spans="1:20" x14ac:dyDescent="0.25">
      <c r="A295" s="9">
        <v>24101</v>
      </c>
      <c r="B295" s="10" t="s">
        <v>241</v>
      </c>
      <c r="C295" s="10" t="s">
        <v>15</v>
      </c>
      <c r="D295" s="10" t="s">
        <v>9</v>
      </c>
      <c r="E295" s="11">
        <v>225</v>
      </c>
      <c r="F295" s="11">
        <v>984364.66</v>
      </c>
      <c r="G295" s="11">
        <v>223522.21</v>
      </c>
      <c r="H295" s="11">
        <v>128561.39999999998</v>
      </c>
      <c r="I295" s="11">
        <v>0</v>
      </c>
      <c r="J295" s="11">
        <f t="shared" si="17"/>
        <v>1336448.27</v>
      </c>
      <c r="K295" s="1"/>
      <c r="L295" s="11">
        <v>-45141</v>
      </c>
      <c r="M295" s="11">
        <v>25007.599999999991</v>
      </c>
      <c r="N295" s="11">
        <v>1125</v>
      </c>
      <c r="O295" s="11">
        <v>0</v>
      </c>
      <c r="P295" s="11"/>
      <c r="Q295" s="11"/>
      <c r="R295" s="11"/>
      <c r="S295" s="11">
        <f t="shared" si="18"/>
        <v>-19008.400000000009</v>
      </c>
      <c r="T295" s="12">
        <f t="shared" si="19"/>
        <v>-1.4223072023580837E-2</v>
      </c>
    </row>
    <row r="296" spans="1:20" x14ac:dyDescent="0.25">
      <c r="A296" s="9">
        <v>24281</v>
      </c>
      <c r="B296" s="10" t="s">
        <v>130</v>
      </c>
      <c r="C296" s="10" t="s">
        <v>15</v>
      </c>
      <c r="D296" s="10" t="s">
        <v>131</v>
      </c>
      <c r="E296" s="11">
        <v>1480</v>
      </c>
      <c r="F296" s="11">
        <v>6639383</v>
      </c>
      <c r="G296" s="11">
        <v>1159076.73</v>
      </c>
      <c r="H296" s="11">
        <v>855082.79999999981</v>
      </c>
      <c r="I296" s="11">
        <v>0</v>
      </c>
      <c r="J296" s="11">
        <f t="shared" si="17"/>
        <v>8653542.5300000012</v>
      </c>
      <c r="K296" s="1"/>
      <c r="L296" s="11">
        <v>-321263</v>
      </c>
      <c r="M296" s="11">
        <v>157291.29999999993</v>
      </c>
      <c r="N296" s="11">
        <v>7400</v>
      </c>
      <c r="O296" s="11">
        <v>0</v>
      </c>
      <c r="P296" s="11">
        <v>25068.98</v>
      </c>
      <c r="Q296" s="11"/>
      <c r="R296" s="11"/>
      <c r="S296" s="11">
        <f t="shared" si="18"/>
        <v>-131502.72000000006</v>
      </c>
      <c r="T296" s="12">
        <f t="shared" si="19"/>
        <v>-1.519640303888355E-2</v>
      </c>
    </row>
    <row r="297" spans="1:20" x14ac:dyDescent="0.25">
      <c r="A297" s="9">
        <v>41041</v>
      </c>
      <c r="B297" s="10" t="s">
        <v>262</v>
      </c>
      <c r="C297" s="10" t="s">
        <v>15</v>
      </c>
      <c r="D297" s="10" t="s">
        <v>243</v>
      </c>
      <c r="E297" s="11">
        <v>328</v>
      </c>
      <c r="F297" s="11">
        <v>1504324.67</v>
      </c>
      <c r="G297" s="11">
        <v>266079.46999999997</v>
      </c>
      <c r="H297" s="11">
        <v>212173.79999999996</v>
      </c>
      <c r="I297" s="11">
        <v>0</v>
      </c>
      <c r="J297" s="11">
        <f t="shared" si="17"/>
        <v>1982577.94</v>
      </c>
      <c r="K297" s="1"/>
      <c r="L297" s="11">
        <v>-70192</v>
      </c>
      <c r="M297" s="11">
        <v>39304.490000000049</v>
      </c>
      <c r="N297" s="11">
        <v>1640</v>
      </c>
      <c r="O297" s="11">
        <v>0</v>
      </c>
      <c r="P297" s="11">
        <v>9654.93</v>
      </c>
      <c r="Q297" s="11"/>
      <c r="R297" s="11"/>
      <c r="S297" s="11">
        <f t="shared" si="18"/>
        <v>-19592.579999999951</v>
      </c>
      <c r="T297" s="12">
        <f t="shared" si="19"/>
        <v>-9.8823756709408104E-3</v>
      </c>
    </row>
    <row r="298" spans="1:20" x14ac:dyDescent="0.25">
      <c r="A298" s="9">
        <v>24301</v>
      </c>
      <c r="B298" s="10" t="s">
        <v>402</v>
      </c>
      <c r="C298" s="10" t="s">
        <v>15</v>
      </c>
      <c r="D298" s="10" t="s">
        <v>376</v>
      </c>
      <c r="E298" s="11">
        <v>205</v>
      </c>
      <c r="F298" s="11">
        <v>969968.33</v>
      </c>
      <c r="G298" s="11">
        <v>168545.72</v>
      </c>
      <c r="H298" s="11">
        <v>167089.60000000001</v>
      </c>
      <c r="I298" s="11">
        <v>0</v>
      </c>
      <c r="J298" s="11">
        <f t="shared" si="17"/>
        <v>1305603.6500000001</v>
      </c>
      <c r="K298" s="1"/>
      <c r="L298" s="11">
        <v>-44738</v>
      </c>
      <c r="M298" s="11">
        <v>30926.399999999994</v>
      </c>
      <c r="N298" s="11">
        <v>1025</v>
      </c>
      <c r="O298" s="11">
        <v>0</v>
      </c>
      <c r="P298" s="11">
        <v>8693.6200000000008</v>
      </c>
      <c r="Q298" s="11"/>
      <c r="R298" s="11"/>
      <c r="S298" s="11">
        <f t="shared" si="18"/>
        <v>-4092.9800000000032</v>
      </c>
      <c r="T298" s="12">
        <f t="shared" si="19"/>
        <v>-3.1349330250417138E-3</v>
      </c>
    </row>
    <row r="299" spans="1:20" x14ac:dyDescent="0.25">
      <c r="A299" s="9">
        <v>24311</v>
      </c>
      <c r="B299" s="10" t="s">
        <v>185</v>
      </c>
      <c r="C299" s="10" t="s">
        <v>15</v>
      </c>
      <c r="D299" s="10" t="s">
        <v>152</v>
      </c>
      <c r="E299" s="11">
        <v>267</v>
      </c>
      <c r="F299" s="11">
        <v>1233024.19</v>
      </c>
      <c r="G299" s="11">
        <v>290535.49</v>
      </c>
      <c r="H299" s="11">
        <v>197030</v>
      </c>
      <c r="I299" s="11">
        <v>0</v>
      </c>
      <c r="J299" s="11">
        <f t="shared" si="17"/>
        <v>1720589.68</v>
      </c>
      <c r="K299" s="1"/>
      <c r="L299" s="11">
        <v>-57518</v>
      </c>
      <c r="M299" s="11">
        <v>39227.48000000004</v>
      </c>
      <c r="N299" s="11">
        <v>1335</v>
      </c>
      <c r="O299" s="11">
        <v>0</v>
      </c>
      <c r="P299" s="11">
        <v>2809.51</v>
      </c>
      <c r="Q299" s="11"/>
      <c r="R299" s="11"/>
      <c r="S299" s="11">
        <f t="shared" si="18"/>
        <v>-14146.009999999958</v>
      </c>
      <c r="T299" s="12">
        <f t="shared" si="19"/>
        <v>-8.2216057462346035E-3</v>
      </c>
    </row>
    <row r="300" spans="1:20" x14ac:dyDescent="0.25">
      <c r="A300" s="9">
        <v>53111</v>
      </c>
      <c r="B300" s="10" t="s">
        <v>488</v>
      </c>
      <c r="C300" s="10" t="s">
        <v>444</v>
      </c>
      <c r="D300" s="10" t="s">
        <v>187</v>
      </c>
      <c r="E300" s="11">
        <v>250</v>
      </c>
      <c r="F300" s="11">
        <v>1387411</v>
      </c>
      <c r="G300" s="11">
        <v>176299.21</v>
      </c>
      <c r="H300" s="11">
        <v>134329.20000000004</v>
      </c>
      <c r="I300" s="11">
        <v>0</v>
      </c>
      <c r="J300" s="11">
        <f t="shared" si="17"/>
        <v>1698039.41</v>
      </c>
      <c r="K300" s="1"/>
      <c r="L300" s="11">
        <v>-62758</v>
      </c>
      <c r="M300" s="11">
        <v>24899.339999999967</v>
      </c>
      <c r="N300" s="11">
        <v>1250</v>
      </c>
      <c r="O300" s="11">
        <v>0</v>
      </c>
      <c r="P300" s="11">
        <v>14084.38</v>
      </c>
      <c r="Q300" s="11"/>
      <c r="R300" s="11"/>
      <c r="S300" s="11">
        <f t="shared" si="18"/>
        <v>-22524.280000000035</v>
      </c>
      <c r="T300" s="12">
        <f t="shared" si="19"/>
        <v>-1.3264874694516093E-2</v>
      </c>
    </row>
    <row r="301" spans="1:20" x14ac:dyDescent="0.25">
      <c r="A301" s="9">
        <v>24331</v>
      </c>
      <c r="B301" s="10" t="s">
        <v>441</v>
      </c>
      <c r="C301" s="10" t="s">
        <v>15</v>
      </c>
      <c r="D301" s="10" t="s">
        <v>440</v>
      </c>
      <c r="E301" s="11">
        <v>341</v>
      </c>
      <c r="F301" s="11">
        <v>1490537</v>
      </c>
      <c r="G301" s="11">
        <v>402724.33</v>
      </c>
      <c r="H301" s="11">
        <v>265994.99999999994</v>
      </c>
      <c r="I301" s="11">
        <v>0</v>
      </c>
      <c r="J301" s="11">
        <f t="shared" si="17"/>
        <v>2159256.33</v>
      </c>
      <c r="K301" s="1"/>
      <c r="L301" s="11">
        <v>-72659</v>
      </c>
      <c r="M301" s="11">
        <v>50644.560000000056</v>
      </c>
      <c r="N301" s="11">
        <v>1705</v>
      </c>
      <c r="O301" s="11">
        <v>0</v>
      </c>
      <c r="P301" s="11"/>
      <c r="Q301" s="11"/>
      <c r="R301" s="11"/>
      <c r="S301" s="11">
        <f t="shared" si="18"/>
        <v>-20309.439999999944</v>
      </c>
      <c r="T301" s="12">
        <f t="shared" si="19"/>
        <v>-9.4057568422179615E-3</v>
      </c>
    </row>
    <row r="302" spans="1:20" x14ac:dyDescent="0.25">
      <c r="A302" s="9">
        <v>41111</v>
      </c>
      <c r="B302" s="10" t="s">
        <v>456</v>
      </c>
      <c r="C302" s="10" t="s">
        <v>444</v>
      </c>
      <c r="D302" s="10" t="s">
        <v>457</v>
      </c>
      <c r="E302" s="11">
        <v>800</v>
      </c>
      <c r="F302" s="11">
        <v>4348070.6399999997</v>
      </c>
      <c r="G302" s="11">
        <v>677591.46</v>
      </c>
      <c r="H302" s="11">
        <v>496468</v>
      </c>
      <c r="I302" s="11">
        <v>0</v>
      </c>
      <c r="J302" s="11">
        <f t="shared" si="17"/>
        <v>5522130.0999999996</v>
      </c>
      <c r="K302" s="1"/>
      <c r="L302" s="11">
        <v>-211094</v>
      </c>
      <c r="M302" s="11">
        <v>91982.239999999991</v>
      </c>
      <c r="N302" s="11">
        <v>4000</v>
      </c>
      <c r="O302" s="11">
        <v>0</v>
      </c>
      <c r="P302" s="11">
        <v>28610.42</v>
      </c>
      <c r="Q302" s="11"/>
      <c r="R302" s="11"/>
      <c r="S302" s="11">
        <f t="shared" si="18"/>
        <v>-86501.340000000011</v>
      </c>
      <c r="T302" s="12">
        <f t="shared" si="19"/>
        <v>-1.5664487875792717E-2</v>
      </c>
    </row>
    <row r="303" spans="1:20" x14ac:dyDescent="0.25">
      <c r="A303" s="9">
        <v>49151</v>
      </c>
      <c r="B303" s="10" t="s">
        <v>463</v>
      </c>
      <c r="C303" s="10" t="s">
        <v>444</v>
      </c>
      <c r="D303" s="10" t="s">
        <v>457</v>
      </c>
      <c r="E303" s="11">
        <v>0</v>
      </c>
      <c r="F303" s="11">
        <v>0</v>
      </c>
      <c r="G303" s="11">
        <v>100319</v>
      </c>
      <c r="H303" s="11">
        <v>0</v>
      </c>
      <c r="I303" s="11">
        <v>0</v>
      </c>
      <c r="J303" s="11">
        <f t="shared" si="17"/>
        <v>100319</v>
      </c>
      <c r="K303" s="1"/>
      <c r="L303" s="11">
        <v>0</v>
      </c>
      <c r="M303" s="11">
        <v>0</v>
      </c>
      <c r="N303" s="11"/>
      <c r="O303" s="11">
        <v>0</v>
      </c>
      <c r="P303" s="11">
        <v>1365.91</v>
      </c>
      <c r="Q303" s="11"/>
      <c r="R303" s="11"/>
      <c r="S303" s="11">
        <f t="shared" si="18"/>
        <v>1365.91</v>
      </c>
      <c r="T303" s="12">
        <f t="shared" si="19"/>
        <v>1.3615666025379041E-2</v>
      </c>
    </row>
    <row r="304" spans="1:20" x14ac:dyDescent="0.25">
      <c r="A304" s="9">
        <v>24341</v>
      </c>
      <c r="B304" s="10" t="s">
        <v>14</v>
      </c>
      <c r="C304" s="10" t="s">
        <v>15</v>
      </c>
      <c r="D304" s="10" t="s">
        <v>16</v>
      </c>
      <c r="E304" s="11">
        <v>1119</v>
      </c>
      <c r="F304" s="11">
        <v>5132068</v>
      </c>
      <c r="G304" s="11">
        <v>1085401.71</v>
      </c>
      <c r="H304" s="11">
        <v>781045.20000000007</v>
      </c>
      <c r="I304" s="11">
        <v>0</v>
      </c>
      <c r="J304" s="11">
        <f t="shared" si="17"/>
        <v>6998514.9100000001</v>
      </c>
      <c r="K304" s="1"/>
      <c r="L304" s="11">
        <v>-246308</v>
      </c>
      <c r="M304" s="11">
        <v>143328.44999999995</v>
      </c>
      <c r="N304" s="11">
        <v>5595</v>
      </c>
      <c r="O304" s="11">
        <v>0</v>
      </c>
      <c r="P304" s="11"/>
      <c r="Q304" s="11"/>
      <c r="R304" s="11"/>
      <c r="S304" s="11">
        <f t="shared" si="18"/>
        <v>-97384.550000000047</v>
      </c>
      <c r="T304" s="12">
        <f t="shared" si="19"/>
        <v>-1.3915030724711286E-2</v>
      </c>
    </row>
    <row r="305" spans="1:20" x14ac:dyDescent="0.25">
      <c r="A305" s="9">
        <v>24361</v>
      </c>
      <c r="B305" s="10" t="s">
        <v>411</v>
      </c>
      <c r="C305" s="10" t="s">
        <v>15</v>
      </c>
      <c r="D305" s="10" t="s">
        <v>408</v>
      </c>
      <c r="E305" s="11">
        <v>797</v>
      </c>
      <c r="F305" s="11">
        <v>3651564.44</v>
      </c>
      <c r="G305" s="11">
        <v>663267.62</v>
      </c>
      <c r="H305" s="11">
        <v>472167.4</v>
      </c>
      <c r="I305" s="11">
        <v>0</v>
      </c>
      <c r="J305" s="11">
        <f t="shared" si="17"/>
        <v>4786999.46</v>
      </c>
      <c r="K305" s="1"/>
      <c r="L305" s="11">
        <v>-174687</v>
      </c>
      <c r="M305" s="11">
        <v>89910.650000000023</v>
      </c>
      <c r="N305" s="11">
        <v>3985</v>
      </c>
      <c r="O305" s="11">
        <v>0</v>
      </c>
      <c r="P305" s="11">
        <v>30236.37</v>
      </c>
      <c r="Q305" s="11"/>
      <c r="R305" s="11"/>
      <c r="S305" s="11">
        <f t="shared" si="18"/>
        <v>-50554.979999999981</v>
      </c>
      <c r="T305" s="12">
        <f t="shared" si="19"/>
        <v>-1.0560891101500141E-2</v>
      </c>
    </row>
    <row r="306" spans="1:20" x14ac:dyDescent="0.25">
      <c r="A306" s="9">
        <v>47041</v>
      </c>
      <c r="B306" s="10" t="s">
        <v>455</v>
      </c>
      <c r="C306" s="10" t="s">
        <v>444</v>
      </c>
      <c r="D306" s="10" t="s">
        <v>44</v>
      </c>
      <c r="E306" s="11">
        <v>418</v>
      </c>
      <c r="F306" s="11">
        <v>2216634</v>
      </c>
      <c r="G306" s="11">
        <v>351073.77</v>
      </c>
      <c r="H306" s="11">
        <v>212283.00000000006</v>
      </c>
      <c r="I306" s="11">
        <v>0</v>
      </c>
      <c r="J306" s="11">
        <f t="shared" si="17"/>
        <v>2779990.77</v>
      </c>
      <c r="K306" s="1"/>
      <c r="L306" s="11">
        <v>-106383</v>
      </c>
      <c r="M306" s="11">
        <v>39362.810000000027</v>
      </c>
      <c r="N306" s="11">
        <v>2090</v>
      </c>
      <c r="O306" s="11">
        <v>0</v>
      </c>
      <c r="P306" s="11">
        <v>22037.02</v>
      </c>
      <c r="Q306" s="11"/>
      <c r="R306" s="11"/>
      <c r="S306" s="11">
        <f t="shared" si="18"/>
        <v>-42893.169999999969</v>
      </c>
      <c r="T306" s="12">
        <f t="shared" si="19"/>
        <v>-1.5429249069053552E-2</v>
      </c>
    </row>
    <row r="307" spans="1:20" x14ac:dyDescent="0.25">
      <c r="A307" s="9">
        <v>41081</v>
      </c>
      <c r="B307" s="10" t="s">
        <v>102</v>
      </c>
      <c r="C307" s="10" t="s">
        <v>15</v>
      </c>
      <c r="D307" s="10" t="s">
        <v>66</v>
      </c>
      <c r="E307" s="11">
        <v>58</v>
      </c>
      <c r="F307" s="11">
        <v>530938.25</v>
      </c>
      <c r="G307" s="11">
        <v>122868.45</v>
      </c>
      <c r="H307" s="11">
        <v>33653.4</v>
      </c>
      <c r="I307" s="11">
        <v>0</v>
      </c>
      <c r="J307" s="11">
        <f t="shared" si="17"/>
        <v>687460.1</v>
      </c>
      <c r="K307" s="1"/>
      <c r="L307" s="11">
        <v>-11898</v>
      </c>
      <c r="M307" s="11">
        <v>6236.0099999999948</v>
      </c>
      <c r="N307" s="11">
        <v>290</v>
      </c>
      <c r="O307" s="11">
        <v>0</v>
      </c>
      <c r="P307" s="11"/>
      <c r="Q307" s="11"/>
      <c r="R307" s="11"/>
      <c r="S307" s="11">
        <f t="shared" si="18"/>
        <v>-5371.9900000000052</v>
      </c>
      <c r="T307" s="12">
        <f t="shared" si="19"/>
        <v>-7.8142571474330014E-3</v>
      </c>
    </row>
    <row r="308" spans="1:20" x14ac:dyDescent="0.25">
      <c r="A308" s="9">
        <v>24381</v>
      </c>
      <c r="B308" s="10" t="s">
        <v>205</v>
      </c>
      <c r="C308" s="10" t="s">
        <v>15</v>
      </c>
      <c r="D308" s="10" t="s">
        <v>187</v>
      </c>
      <c r="E308" s="11">
        <v>338</v>
      </c>
      <c r="F308" s="11">
        <v>1827722.66</v>
      </c>
      <c r="G308" s="11">
        <v>293974.56</v>
      </c>
      <c r="H308" s="11">
        <v>285035.2</v>
      </c>
      <c r="I308" s="11">
        <v>0</v>
      </c>
      <c r="J308" s="11">
        <f t="shared" si="17"/>
        <v>2406732.42</v>
      </c>
      <c r="K308" s="1"/>
      <c r="L308" s="11">
        <v>-73477</v>
      </c>
      <c r="M308" s="11">
        <v>52756.799999999988</v>
      </c>
      <c r="N308" s="11">
        <v>1690</v>
      </c>
      <c r="O308" s="11">
        <v>0</v>
      </c>
      <c r="P308" s="11">
        <v>6203.2</v>
      </c>
      <c r="Q308" s="11"/>
      <c r="R308" s="11"/>
      <c r="S308" s="11">
        <f t="shared" si="18"/>
        <v>-12827.000000000015</v>
      </c>
      <c r="T308" s="12">
        <f t="shared" si="19"/>
        <v>-5.329632780697746E-3</v>
      </c>
    </row>
    <row r="309" spans="1:20" x14ac:dyDescent="0.25">
      <c r="A309" s="9">
        <v>46241</v>
      </c>
      <c r="B309" s="10" t="s">
        <v>470</v>
      </c>
      <c r="C309" s="10" t="s">
        <v>444</v>
      </c>
      <c r="D309" s="10" t="s">
        <v>104</v>
      </c>
      <c r="E309" s="11">
        <v>1569</v>
      </c>
      <c r="F309" s="11">
        <v>8968770.9900000002</v>
      </c>
      <c r="G309" s="11">
        <v>1137184.06</v>
      </c>
      <c r="H309" s="11">
        <v>836176.00000000012</v>
      </c>
      <c r="I309" s="11">
        <v>0</v>
      </c>
      <c r="J309" s="11">
        <f t="shared" si="17"/>
        <v>10942131.050000001</v>
      </c>
      <c r="K309" s="1"/>
      <c r="L309" s="11">
        <v>-410379</v>
      </c>
      <c r="M309" s="11">
        <v>155020.80000000005</v>
      </c>
      <c r="N309" s="11">
        <v>7845</v>
      </c>
      <c r="O309" s="11">
        <v>0</v>
      </c>
      <c r="P309" s="11">
        <v>73387.19</v>
      </c>
      <c r="Q309" s="11"/>
      <c r="R309" s="11"/>
      <c r="S309" s="11">
        <f t="shared" si="18"/>
        <v>-174126.00999999995</v>
      </c>
      <c r="T309" s="12">
        <f t="shared" si="19"/>
        <v>-1.5913354464896484E-2</v>
      </c>
    </row>
    <row r="310" spans="1:20" x14ac:dyDescent="0.25">
      <c r="A310" s="9">
        <v>24401</v>
      </c>
      <c r="B310" s="10" t="s">
        <v>172</v>
      </c>
      <c r="C310" s="10" t="s">
        <v>15</v>
      </c>
      <c r="D310" s="10" t="s">
        <v>152</v>
      </c>
      <c r="E310" s="11">
        <v>544</v>
      </c>
      <c r="F310" s="11">
        <v>2473897</v>
      </c>
      <c r="G310" s="11">
        <v>171631.66</v>
      </c>
      <c r="H310" s="11">
        <v>0</v>
      </c>
      <c r="I310" s="11">
        <v>60837.38</v>
      </c>
      <c r="J310" s="11">
        <f t="shared" si="17"/>
        <v>2706366.04</v>
      </c>
      <c r="K310" s="1"/>
      <c r="L310" s="11">
        <v>-120595</v>
      </c>
      <c r="M310" s="11">
        <v>0</v>
      </c>
      <c r="N310" s="11"/>
      <c r="O310" s="11">
        <v>30202.880000000001</v>
      </c>
      <c r="P310" s="11">
        <v>3314.51</v>
      </c>
      <c r="Q310" s="11"/>
      <c r="R310" s="11"/>
      <c r="S310" s="11">
        <f t="shared" si="18"/>
        <v>-87077.61</v>
      </c>
      <c r="T310" s="12">
        <f t="shared" si="19"/>
        <v>-3.2175104443743316E-2</v>
      </c>
    </row>
    <row r="311" spans="1:20" x14ac:dyDescent="0.25">
      <c r="A311" s="9">
        <v>26321</v>
      </c>
      <c r="B311" s="10" t="s">
        <v>349</v>
      </c>
      <c r="C311" s="10" t="s">
        <v>15</v>
      </c>
      <c r="D311" s="10" t="s">
        <v>12</v>
      </c>
      <c r="E311" s="11">
        <v>441</v>
      </c>
      <c r="F311" s="11">
        <v>2000084</v>
      </c>
      <c r="G311" s="11">
        <v>375601.55</v>
      </c>
      <c r="H311" s="11">
        <v>351976.80000000005</v>
      </c>
      <c r="I311" s="11">
        <v>0</v>
      </c>
      <c r="J311" s="11">
        <f t="shared" si="17"/>
        <v>2727662.3499999996</v>
      </c>
      <c r="K311" s="1"/>
      <c r="L311" s="11">
        <v>-94399</v>
      </c>
      <c r="M311" s="11">
        <v>68011.01999999996</v>
      </c>
      <c r="N311" s="11">
        <v>2205</v>
      </c>
      <c r="O311" s="11">
        <v>0</v>
      </c>
      <c r="P311" s="11">
        <v>22970.59</v>
      </c>
      <c r="Q311" s="11"/>
      <c r="R311" s="11"/>
      <c r="S311" s="11">
        <f t="shared" si="18"/>
        <v>-1212.3900000000431</v>
      </c>
      <c r="T311" s="12">
        <f t="shared" si="19"/>
        <v>-4.4447950091771558E-4</v>
      </c>
    </row>
    <row r="312" spans="1:20" x14ac:dyDescent="0.25">
      <c r="A312" s="9">
        <v>23551</v>
      </c>
      <c r="B312" s="10" t="s">
        <v>163</v>
      </c>
      <c r="C312" s="10" t="s">
        <v>15</v>
      </c>
      <c r="D312" s="10" t="s">
        <v>152</v>
      </c>
      <c r="E312" s="11">
        <v>701</v>
      </c>
      <c r="F312" s="11">
        <v>3170923</v>
      </c>
      <c r="G312" s="11">
        <v>571993.92000000004</v>
      </c>
      <c r="H312" s="11">
        <v>448870.1999999999</v>
      </c>
      <c r="I312" s="11">
        <v>0</v>
      </c>
      <c r="J312" s="11">
        <f t="shared" si="17"/>
        <v>4191787.1199999996</v>
      </c>
      <c r="K312" s="1"/>
      <c r="L312" s="11">
        <v>-154359</v>
      </c>
      <c r="M312" s="11">
        <v>84415.4200000001</v>
      </c>
      <c r="N312" s="11">
        <v>3505</v>
      </c>
      <c r="O312" s="11">
        <v>0</v>
      </c>
      <c r="P312" s="11">
        <v>11359.33</v>
      </c>
      <c r="Q312" s="11"/>
      <c r="R312" s="11"/>
      <c r="S312" s="11">
        <f t="shared" si="18"/>
        <v>-55079.249999999898</v>
      </c>
      <c r="T312" s="12">
        <f t="shared" si="19"/>
        <v>-1.3139801336094544E-2</v>
      </c>
    </row>
    <row r="313" spans="1:20" x14ac:dyDescent="0.25">
      <c r="A313" s="9">
        <v>24421</v>
      </c>
      <c r="B313" s="10" t="s">
        <v>238</v>
      </c>
      <c r="C313" s="10" t="s">
        <v>15</v>
      </c>
      <c r="D313" s="10" t="s">
        <v>9</v>
      </c>
      <c r="E313" s="11">
        <v>260</v>
      </c>
      <c r="F313" s="11">
        <v>1112119</v>
      </c>
      <c r="G313" s="11">
        <v>229904.69</v>
      </c>
      <c r="H313" s="11">
        <v>161665</v>
      </c>
      <c r="I313" s="11">
        <v>0</v>
      </c>
      <c r="J313" s="11">
        <f t="shared" si="17"/>
        <v>1503688.69</v>
      </c>
      <c r="K313" s="1"/>
      <c r="L313" s="11">
        <v>-54213</v>
      </c>
      <c r="M313" s="11">
        <v>29952.200000000012</v>
      </c>
      <c r="N313" s="11">
        <v>1300</v>
      </c>
      <c r="O313" s="11">
        <v>0</v>
      </c>
      <c r="P313" s="11"/>
      <c r="Q313" s="11"/>
      <c r="R313" s="11"/>
      <c r="S313" s="11">
        <f t="shared" si="18"/>
        <v>-22960.799999999988</v>
      </c>
      <c r="T313" s="12">
        <f t="shared" si="19"/>
        <v>-1.5269649996502925E-2</v>
      </c>
    </row>
    <row r="314" spans="1:20" x14ac:dyDescent="0.25">
      <c r="A314" s="9">
        <v>24431</v>
      </c>
      <c r="B314" s="10" t="s">
        <v>248</v>
      </c>
      <c r="C314" s="10" t="s">
        <v>15</v>
      </c>
      <c r="D314" s="10" t="s">
        <v>243</v>
      </c>
      <c r="E314" s="11">
        <v>688</v>
      </c>
      <c r="F314" s="11">
        <v>3382172.51</v>
      </c>
      <c r="G314" s="11">
        <v>718113.73</v>
      </c>
      <c r="H314" s="11">
        <v>457548.00000000006</v>
      </c>
      <c r="I314" s="11">
        <v>0</v>
      </c>
      <c r="J314" s="11">
        <f t="shared" si="17"/>
        <v>4557834.2400000002</v>
      </c>
      <c r="K314" s="1"/>
      <c r="L314" s="11">
        <v>-153851</v>
      </c>
      <c r="M314" s="11">
        <v>88621.139999999839</v>
      </c>
      <c r="N314" s="11">
        <v>3440</v>
      </c>
      <c r="O314" s="11">
        <v>0</v>
      </c>
      <c r="P314" s="11">
        <v>43044.82</v>
      </c>
      <c r="Q314" s="11"/>
      <c r="R314" s="11"/>
      <c r="S314" s="11">
        <f t="shared" si="18"/>
        <v>-18745.040000000154</v>
      </c>
      <c r="T314" s="12">
        <f t="shared" si="19"/>
        <v>-4.1127077056668376E-3</v>
      </c>
    </row>
    <row r="315" spans="1:20" x14ac:dyDescent="0.25">
      <c r="A315" s="9">
        <v>26201</v>
      </c>
      <c r="B315" s="10" t="s">
        <v>126</v>
      </c>
      <c r="C315" s="10" t="s">
        <v>15</v>
      </c>
      <c r="D315" s="10" t="s">
        <v>104</v>
      </c>
      <c r="E315" s="11">
        <v>384</v>
      </c>
      <c r="F315" s="11">
        <v>1975763</v>
      </c>
      <c r="G315" s="11">
        <v>384922.73</v>
      </c>
      <c r="H315" s="11">
        <v>259235.80000000002</v>
      </c>
      <c r="I315" s="11">
        <v>0</v>
      </c>
      <c r="J315" s="11">
        <f t="shared" si="17"/>
        <v>2619921.5299999998</v>
      </c>
      <c r="K315" s="1"/>
      <c r="L315" s="11">
        <v>-80470</v>
      </c>
      <c r="M315" s="11">
        <v>49328.300000000017</v>
      </c>
      <c r="N315" s="11">
        <v>1920</v>
      </c>
      <c r="O315" s="11">
        <v>0</v>
      </c>
      <c r="P315" s="11">
        <v>9173.23</v>
      </c>
      <c r="Q315" s="11"/>
      <c r="R315" s="11"/>
      <c r="S315" s="11">
        <f t="shared" si="18"/>
        <v>-20048.469999999987</v>
      </c>
      <c r="T315" s="12">
        <f t="shared" si="19"/>
        <v>-7.6523169760737029E-3</v>
      </c>
    </row>
    <row r="316" spans="1:20" x14ac:dyDescent="0.25">
      <c r="A316" s="9">
        <v>29181</v>
      </c>
      <c r="B316" s="10" t="s">
        <v>403</v>
      </c>
      <c r="C316" s="10" t="s">
        <v>15</v>
      </c>
      <c r="D316" s="10" t="s">
        <v>376</v>
      </c>
      <c r="E316" s="11">
        <v>192</v>
      </c>
      <c r="F316" s="11">
        <v>886540.47</v>
      </c>
      <c r="G316" s="11">
        <v>70202.880000000005</v>
      </c>
      <c r="H316" s="11">
        <v>0</v>
      </c>
      <c r="I316" s="11">
        <v>0</v>
      </c>
      <c r="J316" s="11">
        <f t="shared" si="17"/>
        <v>956743.35</v>
      </c>
      <c r="K316" s="1"/>
      <c r="L316" s="11">
        <v>-42781</v>
      </c>
      <c r="M316" s="11">
        <v>0</v>
      </c>
      <c r="N316" s="11"/>
      <c r="O316" s="11">
        <v>10659.84</v>
      </c>
      <c r="P316" s="11">
        <v>1961.89</v>
      </c>
      <c r="Q316" s="11"/>
      <c r="R316" s="11"/>
      <c r="S316" s="11">
        <f t="shared" si="18"/>
        <v>-30159.27</v>
      </c>
      <c r="T316" s="12">
        <f t="shared" si="19"/>
        <v>-3.1522842567967682E-2</v>
      </c>
    </row>
    <row r="317" spans="1:20" x14ac:dyDescent="0.25">
      <c r="A317" s="9">
        <v>26421</v>
      </c>
      <c r="B317" s="10" t="s">
        <v>406</v>
      </c>
      <c r="C317" s="10" t="s">
        <v>15</v>
      </c>
      <c r="D317" s="10" t="s">
        <v>376</v>
      </c>
      <c r="E317" s="11">
        <v>164</v>
      </c>
      <c r="F317" s="11">
        <v>755247</v>
      </c>
      <c r="G317" s="11">
        <v>175868.67</v>
      </c>
      <c r="H317" s="11">
        <v>104487.59999999998</v>
      </c>
      <c r="I317" s="11">
        <v>0</v>
      </c>
      <c r="J317" s="11">
        <f t="shared" si="17"/>
        <v>1035603.27</v>
      </c>
      <c r="K317" s="1"/>
      <c r="L317" s="11">
        <v>-36816</v>
      </c>
      <c r="M317" s="11">
        <v>18092.270000000033</v>
      </c>
      <c r="N317" s="11">
        <v>820</v>
      </c>
      <c r="O317" s="11">
        <v>0</v>
      </c>
      <c r="P317" s="11">
        <v>8367.1200000000008</v>
      </c>
      <c r="Q317" s="11"/>
      <c r="R317" s="11"/>
      <c r="S317" s="11">
        <f t="shared" ref="S317:S358" si="20">L317+SUM(M317:R317)</f>
        <v>-9536.6099999999642</v>
      </c>
      <c r="T317" s="12">
        <f t="shared" si="19"/>
        <v>-9.208748442827883E-3</v>
      </c>
    </row>
    <row r="318" spans="1:20" x14ac:dyDescent="0.25">
      <c r="A318" s="9">
        <v>24451</v>
      </c>
      <c r="B318" s="10" t="s">
        <v>325</v>
      </c>
      <c r="C318" s="10" t="s">
        <v>15</v>
      </c>
      <c r="D318" s="10" t="s">
        <v>315</v>
      </c>
      <c r="E318" s="11">
        <v>727</v>
      </c>
      <c r="F318" s="11">
        <v>3678904.21</v>
      </c>
      <c r="G318" s="11">
        <v>621853.92000000004</v>
      </c>
      <c r="H318" s="11">
        <v>561544.99999999988</v>
      </c>
      <c r="I318" s="11">
        <v>0</v>
      </c>
      <c r="J318" s="11">
        <f t="shared" ref="J318:J358" si="21">SUM(F318:I318)</f>
        <v>4862303.13</v>
      </c>
      <c r="K318" s="1"/>
      <c r="L318" s="11">
        <v>-158977</v>
      </c>
      <c r="M318" s="11">
        <v>106760.62000000011</v>
      </c>
      <c r="N318" s="11">
        <v>3635</v>
      </c>
      <c r="O318" s="11">
        <v>0</v>
      </c>
      <c r="P318" s="11">
        <v>22961.67</v>
      </c>
      <c r="Q318" s="11"/>
      <c r="R318" s="11"/>
      <c r="S318" s="11">
        <f t="shared" si="20"/>
        <v>-25619.709999999905</v>
      </c>
      <c r="T318" s="12">
        <f t="shared" ref="T318:T358" si="22">S318/J318</f>
        <v>-5.2690482915243309E-3</v>
      </c>
    </row>
    <row r="319" spans="1:20" x14ac:dyDescent="0.25">
      <c r="A319" s="9">
        <v>26301</v>
      </c>
      <c r="B319" s="10" t="s">
        <v>35</v>
      </c>
      <c r="C319" s="10" t="s">
        <v>15</v>
      </c>
      <c r="D319" s="10" t="s">
        <v>16</v>
      </c>
      <c r="E319" s="11">
        <v>393</v>
      </c>
      <c r="F319" s="11">
        <v>1656856</v>
      </c>
      <c r="G319" s="11">
        <v>394716.12</v>
      </c>
      <c r="H319" s="11">
        <v>296704</v>
      </c>
      <c r="I319" s="11">
        <v>0</v>
      </c>
      <c r="J319" s="11">
        <f t="shared" si="21"/>
        <v>2348276.12</v>
      </c>
      <c r="K319" s="1"/>
      <c r="L319" s="11">
        <v>-80767</v>
      </c>
      <c r="M319" s="11">
        <v>54935.040000000037</v>
      </c>
      <c r="N319" s="11">
        <v>1965</v>
      </c>
      <c r="O319" s="11">
        <v>0</v>
      </c>
      <c r="P319" s="11">
        <v>15497.35</v>
      </c>
      <c r="Q319" s="11"/>
      <c r="R319" s="11"/>
      <c r="S319" s="11">
        <f t="shared" si="20"/>
        <v>-8369.6099999999569</v>
      </c>
      <c r="T319" s="12">
        <f t="shared" si="22"/>
        <v>-3.5641507098406965E-3</v>
      </c>
    </row>
    <row r="320" spans="1:20" x14ac:dyDescent="0.25">
      <c r="A320" s="9">
        <v>24471</v>
      </c>
      <c r="B320" s="10" t="s">
        <v>112</v>
      </c>
      <c r="C320" s="10" t="s">
        <v>15</v>
      </c>
      <c r="D320" s="10" t="s">
        <v>104</v>
      </c>
      <c r="E320" s="11">
        <v>719</v>
      </c>
      <c r="F320" s="11">
        <v>3130202</v>
      </c>
      <c r="G320" s="11">
        <v>601047.84</v>
      </c>
      <c r="H320" s="11">
        <v>352482</v>
      </c>
      <c r="I320" s="11">
        <v>0</v>
      </c>
      <c r="J320" s="11">
        <f t="shared" si="21"/>
        <v>4083731.84</v>
      </c>
      <c r="K320" s="1"/>
      <c r="L320" s="11">
        <v>-152588</v>
      </c>
      <c r="M320" s="11">
        <v>65371.800000000047</v>
      </c>
      <c r="N320" s="11">
        <v>3595</v>
      </c>
      <c r="O320" s="11">
        <v>0</v>
      </c>
      <c r="P320" s="11">
        <v>4333.09</v>
      </c>
      <c r="Q320" s="11"/>
      <c r="R320" s="11"/>
      <c r="S320" s="11">
        <f t="shared" si="20"/>
        <v>-79288.109999999957</v>
      </c>
      <c r="T320" s="12">
        <f t="shared" si="22"/>
        <v>-1.9415601490620882E-2</v>
      </c>
    </row>
    <row r="321" spans="1:20" x14ac:dyDescent="0.25">
      <c r="A321" s="9">
        <v>26351</v>
      </c>
      <c r="B321" s="10" t="s">
        <v>194</v>
      </c>
      <c r="C321" s="10" t="s">
        <v>15</v>
      </c>
      <c r="D321" s="10" t="s">
        <v>187</v>
      </c>
      <c r="E321" s="11">
        <v>471</v>
      </c>
      <c r="F321" s="11">
        <v>2112459</v>
      </c>
      <c r="G321" s="11">
        <v>495383.46</v>
      </c>
      <c r="H321" s="11">
        <v>365299.79999999993</v>
      </c>
      <c r="I321" s="11">
        <v>0</v>
      </c>
      <c r="J321" s="11">
        <f t="shared" si="21"/>
        <v>2973142.26</v>
      </c>
      <c r="K321" s="1"/>
      <c r="L321" s="11">
        <v>-102976</v>
      </c>
      <c r="M321" s="11">
        <v>69028.800000000047</v>
      </c>
      <c r="N321" s="11">
        <v>2355</v>
      </c>
      <c r="O321" s="11">
        <v>0</v>
      </c>
      <c r="P321" s="11">
        <v>13673.33</v>
      </c>
      <c r="Q321" s="11"/>
      <c r="R321" s="11"/>
      <c r="S321" s="11">
        <f t="shared" si="20"/>
        <v>-17918.869999999952</v>
      </c>
      <c r="T321" s="12">
        <f t="shared" si="22"/>
        <v>-6.0269130882421862E-3</v>
      </c>
    </row>
    <row r="322" spans="1:20" x14ac:dyDescent="0.25">
      <c r="A322" s="9">
        <v>31061</v>
      </c>
      <c r="B322" s="10" t="s">
        <v>417</v>
      </c>
      <c r="C322" s="10" t="s">
        <v>15</v>
      </c>
      <c r="D322" s="10" t="s">
        <v>408</v>
      </c>
      <c r="E322" s="11">
        <v>417</v>
      </c>
      <c r="F322" s="11">
        <v>2040924.75</v>
      </c>
      <c r="G322" s="11">
        <v>395999.55</v>
      </c>
      <c r="H322" s="11">
        <v>339922.80000000005</v>
      </c>
      <c r="I322" s="11">
        <v>0</v>
      </c>
      <c r="J322" s="11">
        <f t="shared" si="21"/>
        <v>2776847.0999999996</v>
      </c>
      <c r="K322" s="1"/>
      <c r="L322" s="11">
        <v>-91663</v>
      </c>
      <c r="M322" s="11">
        <v>62922.659999999974</v>
      </c>
      <c r="N322" s="11">
        <v>2085</v>
      </c>
      <c r="O322" s="11">
        <v>0</v>
      </c>
      <c r="P322" s="11">
        <v>44929.02</v>
      </c>
      <c r="Q322" s="11"/>
      <c r="R322" s="11"/>
      <c r="S322" s="11">
        <f t="shared" si="20"/>
        <v>18273.679999999964</v>
      </c>
      <c r="T322" s="12">
        <f t="shared" si="22"/>
        <v>6.5807296339794753E-3</v>
      </c>
    </row>
    <row r="323" spans="1:20" x14ac:dyDescent="0.25">
      <c r="A323" s="9">
        <v>25331</v>
      </c>
      <c r="B323" s="10" t="s">
        <v>375</v>
      </c>
      <c r="C323" s="10" t="s">
        <v>15</v>
      </c>
      <c r="D323" s="10" t="s">
        <v>376</v>
      </c>
      <c r="E323" s="11">
        <v>621</v>
      </c>
      <c r="F323" s="11">
        <v>3005614.96</v>
      </c>
      <c r="G323" s="11">
        <v>571955.31000000006</v>
      </c>
      <c r="H323" s="11">
        <v>506183.20000000007</v>
      </c>
      <c r="I323" s="11">
        <v>0</v>
      </c>
      <c r="J323" s="11">
        <f t="shared" si="21"/>
        <v>4083753.47</v>
      </c>
      <c r="K323" s="1"/>
      <c r="L323" s="11">
        <v>-135738</v>
      </c>
      <c r="M323" s="11">
        <v>90776.79999999993</v>
      </c>
      <c r="N323" s="11">
        <v>3105</v>
      </c>
      <c r="O323" s="11">
        <v>0</v>
      </c>
      <c r="P323" s="11">
        <v>7448.28</v>
      </c>
      <c r="Q323" s="11"/>
      <c r="R323" s="11"/>
      <c r="S323" s="11">
        <f t="shared" si="20"/>
        <v>-34407.920000000071</v>
      </c>
      <c r="T323" s="12">
        <f t="shared" si="22"/>
        <v>-8.4255624764734069E-3</v>
      </c>
    </row>
    <row r="324" spans="1:20" x14ac:dyDescent="0.25">
      <c r="A324" s="9">
        <v>24511</v>
      </c>
      <c r="B324" s="10" t="s">
        <v>203</v>
      </c>
      <c r="C324" s="10" t="s">
        <v>15</v>
      </c>
      <c r="D324" s="10" t="s">
        <v>187</v>
      </c>
      <c r="E324" s="11">
        <v>339</v>
      </c>
      <c r="F324" s="11">
        <v>1535359</v>
      </c>
      <c r="G324" s="11">
        <v>249402.37</v>
      </c>
      <c r="H324" s="11">
        <v>97411</v>
      </c>
      <c r="I324" s="11">
        <v>0</v>
      </c>
      <c r="J324" s="11">
        <f t="shared" si="21"/>
        <v>1882172.37</v>
      </c>
      <c r="K324" s="1"/>
      <c r="L324" s="11">
        <v>-74844</v>
      </c>
      <c r="M324" s="11">
        <v>19706.840000000011</v>
      </c>
      <c r="N324" s="11">
        <v>1695</v>
      </c>
      <c r="O324" s="11">
        <v>0</v>
      </c>
      <c r="P324" s="11">
        <v>15730.24</v>
      </c>
      <c r="Q324" s="11"/>
      <c r="R324" s="11"/>
      <c r="S324" s="11">
        <f t="shared" si="20"/>
        <v>-37711.919999999991</v>
      </c>
      <c r="T324" s="12">
        <f t="shared" si="22"/>
        <v>-2.0036379558584207E-2</v>
      </c>
    </row>
    <row r="325" spans="1:20" x14ac:dyDescent="0.25">
      <c r="A325" s="9">
        <v>26251</v>
      </c>
      <c r="B325" s="10" t="s">
        <v>300</v>
      </c>
      <c r="C325" s="10" t="s">
        <v>15</v>
      </c>
      <c r="D325" s="10" t="s">
        <v>293</v>
      </c>
      <c r="E325" s="11">
        <v>385</v>
      </c>
      <c r="F325" s="11">
        <v>2000778.6199999999</v>
      </c>
      <c r="G325" s="11">
        <v>288892.09999999998</v>
      </c>
      <c r="H325" s="11">
        <v>230474.80000000002</v>
      </c>
      <c r="I325" s="11">
        <v>0</v>
      </c>
      <c r="J325" s="11">
        <f t="shared" si="21"/>
        <v>2520145.5199999996</v>
      </c>
      <c r="K325" s="1"/>
      <c r="L325" s="11">
        <v>-84572</v>
      </c>
      <c r="M325" s="11">
        <v>42707.22</v>
      </c>
      <c r="N325" s="11">
        <v>1925</v>
      </c>
      <c r="O325" s="11">
        <v>0</v>
      </c>
      <c r="P325" s="11">
        <v>8936.32</v>
      </c>
      <c r="Q325" s="11"/>
      <c r="R325" s="11"/>
      <c r="S325" s="11">
        <f t="shared" si="20"/>
        <v>-31003.46</v>
      </c>
      <c r="T325" s="12">
        <f t="shared" si="22"/>
        <v>-1.2302249911346392E-2</v>
      </c>
    </row>
    <row r="326" spans="1:20" x14ac:dyDescent="0.25">
      <c r="A326" s="9">
        <v>24531</v>
      </c>
      <c r="B326" s="10" t="s">
        <v>156</v>
      </c>
      <c r="C326" s="10" t="s">
        <v>15</v>
      </c>
      <c r="D326" s="10" t="s">
        <v>152</v>
      </c>
      <c r="E326" s="11">
        <v>882</v>
      </c>
      <c r="F326" s="11">
        <v>4066257.76</v>
      </c>
      <c r="G326" s="11">
        <v>825920.74</v>
      </c>
      <c r="H326" s="11">
        <v>557622.59999999986</v>
      </c>
      <c r="I326" s="11">
        <v>0</v>
      </c>
      <c r="J326" s="11">
        <f t="shared" si="21"/>
        <v>5449801.0999999996</v>
      </c>
      <c r="K326" s="1"/>
      <c r="L326" s="11">
        <v>-194045</v>
      </c>
      <c r="M326" s="11">
        <v>104561.44000000018</v>
      </c>
      <c r="N326" s="11">
        <v>4410</v>
      </c>
      <c r="O326" s="11">
        <v>0</v>
      </c>
      <c r="P326" s="11">
        <v>29540.37</v>
      </c>
      <c r="Q326" s="11"/>
      <c r="R326" s="11"/>
      <c r="S326" s="11">
        <f t="shared" si="20"/>
        <v>-55533.189999999828</v>
      </c>
      <c r="T326" s="12">
        <f t="shared" si="22"/>
        <v>-1.018994803314929E-2</v>
      </c>
    </row>
    <row r="327" spans="1:20" x14ac:dyDescent="0.25">
      <c r="A327" s="9">
        <v>30041</v>
      </c>
      <c r="B327" s="10" t="s">
        <v>539</v>
      </c>
      <c r="C327" s="10" t="s">
        <v>534</v>
      </c>
      <c r="D327" s="10" t="s">
        <v>9</v>
      </c>
      <c r="E327" s="11">
        <v>0</v>
      </c>
      <c r="F327" s="11"/>
      <c r="G327" s="11">
        <v>4795.76</v>
      </c>
      <c r="H327" s="11">
        <v>0</v>
      </c>
      <c r="I327" s="11">
        <v>0</v>
      </c>
      <c r="J327" s="11">
        <f t="shared" si="21"/>
        <v>4795.76</v>
      </c>
      <c r="K327" s="1"/>
      <c r="L327" s="11"/>
      <c r="M327" s="11">
        <v>0</v>
      </c>
      <c r="N327" s="11"/>
      <c r="O327" s="11">
        <v>0</v>
      </c>
      <c r="P327" s="11">
        <v>1891.71</v>
      </c>
      <c r="Q327" s="11"/>
      <c r="R327" s="11"/>
      <c r="S327" s="11">
        <f t="shared" si="20"/>
        <v>1891.71</v>
      </c>
      <c r="T327" s="12">
        <f t="shared" si="22"/>
        <v>0.39445468497172503</v>
      </c>
    </row>
    <row r="328" spans="1:20" x14ac:dyDescent="0.25">
      <c r="A328" s="9">
        <v>24551</v>
      </c>
      <c r="B328" s="10" t="s">
        <v>59</v>
      </c>
      <c r="C328" s="10" t="s">
        <v>15</v>
      </c>
      <c r="D328" s="10" t="s">
        <v>44</v>
      </c>
      <c r="E328" s="11">
        <v>508</v>
      </c>
      <c r="F328" s="11">
        <v>2299342</v>
      </c>
      <c r="G328" s="11">
        <v>481182.51</v>
      </c>
      <c r="H328" s="11">
        <v>317072</v>
      </c>
      <c r="I328" s="11">
        <v>0</v>
      </c>
      <c r="J328" s="11">
        <f t="shared" si="21"/>
        <v>3097596.51</v>
      </c>
      <c r="K328" s="1"/>
      <c r="L328" s="11">
        <v>-112086</v>
      </c>
      <c r="M328" s="11">
        <v>58744.960000000021</v>
      </c>
      <c r="N328" s="11">
        <v>2540</v>
      </c>
      <c r="O328" s="11">
        <v>0</v>
      </c>
      <c r="P328" s="11"/>
      <c r="Q328" s="11"/>
      <c r="R328" s="11"/>
      <c r="S328" s="11">
        <f t="shared" si="20"/>
        <v>-50801.039999999979</v>
      </c>
      <c r="T328" s="12">
        <f t="shared" si="22"/>
        <v>-1.6400147609928702E-2</v>
      </c>
    </row>
    <row r="329" spans="1:20" x14ac:dyDescent="0.25">
      <c r="A329" s="9">
        <v>46251</v>
      </c>
      <c r="B329" s="10" t="s">
        <v>510</v>
      </c>
      <c r="C329" s="10" t="s">
        <v>444</v>
      </c>
      <c r="D329" s="10" t="s">
        <v>315</v>
      </c>
      <c r="E329" s="11">
        <v>1432</v>
      </c>
      <c r="F329" s="11">
        <v>8122717.2399999993</v>
      </c>
      <c r="G329" s="11">
        <v>1106848.05</v>
      </c>
      <c r="H329" s="11">
        <v>667494.79999999993</v>
      </c>
      <c r="I329" s="11">
        <v>0</v>
      </c>
      <c r="J329" s="11">
        <f t="shared" si="21"/>
        <v>9897060.0899999999</v>
      </c>
      <c r="K329" s="1"/>
      <c r="L329" s="11">
        <v>-372831</v>
      </c>
      <c r="M329" s="11">
        <v>123819.30000000005</v>
      </c>
      <c r="N329" s="11">
        <v>7160</v>
      </c>
      <c r="O329" s="11">
        <v>0</v>
      </c>
      <c r="P329" s="11">
        <v>65415.15</v>
      </c>
      <c r="Q329" s="11"/>
      <c r="R329" s="11"/>
      <c r="S329" s="11">
        <f t="shared" si="20"/>
        <v>-176436.54999999996</v>
      </c>
      <c r="T329" s="12">
        <f t="shared" si="22"/>
        <v>-1.7827167703899426E-2</v>
      </c>
    </row>
    <row r="330" spans="1:20" x14ac:dyDescent="0.25">
      <c r="A330" s="9">
        <v>24571</v>
      </c>
      <c r="B330" s="10" t="s">
        <v>324</v>
      </c>
      <c r="C330" s="10" t="s">
        <v>15</v>
      </c>
      <c r="D330" s="10" t="s">
        <v>315</v>
      </c>
      <c r="E330" s="11">
        <v>769</v>
      </c>
      <c r="F330" s="11">
        <v>3461102</v>
      </c>
      <c r="G330" s="11">
        <v>630463.28</v>
      </c>
      <c r="H330" s="11">
        <v>469350</v>
      </c>
      <c r="I330" s="11">
        <v>0</v>
      </c>
      <c r="J330" s="11">
        <f t="shared" si="21"/>
        <v>4560915.28</v>
      </c>
      <c r="K330" s="1"/>
      <c r="L330" s="11">
        <v>-168719</v>
      </c>
      <c r="M330" s="11">
        <v>88194.239999999991</v>
      </c>
      <c r="N330" s="11">
        <v>3845</v>
      </c>
      <c r="O330" s="11">
        <v>0</v>
      </c>
      <c r="P330" s="11">
        <v>18581.099999999999</v>
      </c>
      <c r="Q330" s="11"/>
      <c r="R330" s="11"/>
      <c r="S330" s="11">
        <f t="shared" si="20"/>
        <v>-58098.66</v>
      </c>
      <c r="T330" s="12">
        <f t="shared" si="22"/>
        <v>-1.2738377372359349E-2</v>
      </c>
    </row>
    <row r="331" spans="1:20" x14ac:dyDescent="0.25">
      <c r="A331" s="9">
        <v>26091</v>
      </c>
      <c r="B331" s="10" t="s">
        <v>39</v>
      </c>
      <c r="C331" s="10" t="s">
        <v>15</v>
      </c>
      <c r="D331" s="10" t="s">
        <v>16</v>
      </c>
      <c r="E331" s="11">
        <v>311</v>
      </c>
      <c r="F331" s="11">
        <v>1402069</v>
      </c>
      <c r="G331" s="11">
        <v>279713.34000000003</v>
      </c>
      <c r="H331" s="11">
        <v>232959</v>
      </c>
      <c r="I331" s="11">
        <v>0</v>
      </c>
      <c r="J331" s="11">
        <f t="shared" si="21"/>
        <v>1914741.34</v>
      </c>
      <c r="K331" s="1"/>
      <c r="L331" s="11">
        <v>-68347</v>
      </c>
      <c r="M331" s="11">
        <v>43132.590000000026</v>
      </c>
      <c r="N331" s="11">
        <v>1555</v>
      </c>
      <c r="O331" s="11">
        <v>0</v>
      </c>
      <c r="P331" s="11">
        <v>18657.88</v>
      </c>
      <c r="Q331" s="11"/>
      <c r="R331" s="11"/>
      <c r="S331" s="11">
        <f t="shared" si="20"/>
        <v>-5001.5299999999697</v>
      </c>
      <c r="T331" s="12">
        <f t="shared" si="22"/>
        <v>-2.6121178331063605E-3</v>
      </c>
    </row>
    <row r="332" spans="1:20" x14ac:dyDescent="0.25">
      <c r="A332" s="9">
        <v>24591</v>
      </c>
      <c r="B332" s="10" t="s">
        <v>318</v>
      </c>
      <c r="C332" s="10" t="s">
        <v>15</v>
      </c>
      <c r="D332" s="10" t="s">
        <v>315</v>
      </c>
      <c r="E332" s="11">
        <v>1061</v>
      </c>
      <c r="F332" s="11">
        <v>4761104</v>
      </c>
      <c r="G332" s="11">
        <v>313496.51</v>
      </c>
      <c r="H332" s="11">
        <v>0</v>
      </c>
      <c r="I332" s="11">
        <v>119614.53</v>
      </c>
      <c r="J332" s="11">
        <f t="shared" si="21"/>
        <v>5194215.04</v>
      </c>
      <c r="K332" s="1"/>
      <c r="L332" s="11">
        <v>-232090</v>
      </c>
      <c r="M332" s="11">
        <v>0</v>
      </c>
      <c r="N332" s="11"/>
      <c r="O332" s="11">
        <v>58906.720000000001</v>
      </c>
      <c r="P332" s="11">
        <v>12827.01</v>
      </c>
      <c r="Q332" s="11"/>
      <c r="R332" s="11"/>
      <c r="S332" s="11">
        <f t="shared" si="20"/>
        <v>-160356.27000000002</v>
      </c>
      <c r="T332" s="12">
        <f t="shared" si="22"/>
        <v>-3.0872089192518302E-2</v>
      </c>
    </row>
    <row r="333" spans="1:20" x14ac:dyDescent="0.25">
      <c r="A333" s="9">
        <v>24601</v>
      </c>
      <c r="B333" s="10" t="s">
        <v>433</v>
      </c>
      <c r="C333" s="10" t="s">
        <v>15</v>
      </c>
      <c r="D333" s="10" t="s">
        <v>408</v>
      </c>
      <c r="E333" s="11">
        <v>219</v>
      </c>
      <c r="F333" s="11">
        <v>1085199.3999999999</v>
      </c>
      <c r="G333" s="11">
        <v>199718.99</v>
      </c>
      <c r="H333" s="11">
        <v>161283.60000000003</v>
      </c>
      <c r="I333" s="11">
        <v>0</v>
      </c>
      <c r="J333" s="11">
        <f t="shared" si="21"/>
        <v>1446201.99</v>
      </c>
      <c r="K333" s="1"/>
      <c r="L333" s="11">
        <v>-47396</v>
      </c>
      <c r="M333" s="11">
        <v>29865.439999999944</v>
      </c>
      <c r="N333" s="11">
        <v>1095</v>
      </c>
      <c r="O333" s="11">
        <v>0</v>
      </c>
      <c r="P333" s="11">
        <v>3586.75</v>
      </c>
      <c r="Q333" s="11"/>
      <c r="R333" s="11"/>
      <c r="S333" s="11">
        <f t="shared" si="20"/>
        <v>-12848.810000000056</v>
      </c>
      <c r="T333" s="12">
        <f t="shared" si="22"/>
        <v>-8.8845196513663051E-3</v>
      </c>
    </row>
    <row r="334" spans="1:20" x14ac:dyDescent="0.25">
      <c r="A334" s="9">
        <v>24611</v>
      </c>
      <c r="B334" s="10" t="s">
        <v>162</v>
      </c>
      <c r="C334" s="10" t="s">
        <v>15</v>
      </c>
      <c r="D334" s="10" t="s">
        <v>152</v>
      </c>
      <c r="E334" s="11">
        <v>711</v>
      </c>
      <c r="F334" s="11">
        <v>3180836</v>
      </c>
      <c r="G334" s="11">
        <v>623232.18000000005</v>
      </c>
      <c r="H334" s="11">
        <v>489544.00000000006</v>
      </c>
      <c r="I334" s="11">
        <v>0</v>
      </c>
      <c r="J334" s="11">
        <f t="shared" si="21"/>
        <v>4293612.1800000006</v>
      </c>
      <c r="K334" s="1"/>
      <c r="L334" s="11">
        <v>-155057</v>
      </c>
      <c r="M334" s="11">
        <v>90661.999999999942</v>
      </c>
      <c r="N334" s="11">
        <v>3555</v>
      </c>
      <c r="O334" s="11">
        <v>0</v>
      </c>
      <c r="P334" s="11">
        <v>29797.63</v>
      </c>
      <c r="Q334" s="11"/>
      <c r="R334" s="11"/>
      <c r="S334" s="11">
        <f t="shared" si="20"/>
        <v>-31042.370000000054</v>
      </c>
      <c r="T334" s="12">
        <f t="shared" si="22"/>
        <v>-7.2298961104586886E-3</v>
      </c>
    </row>
    <row r="335" spans="1:20" x14ac:dyDescent="0.25">
      <c r="A335" s="9">
        <v>55181</v>
      </c>
      <c r="B335" s="10" t="s">
        <v>495</v>
      </c>
      <c r="C335" s="10" t="s">
        <v>444</v>
      </c>
      <c r="D335" s="10" t="s">
        <v>243</v>
      </c>
      <c r="E335" s="11">
        <v>269</v>
      </c>
      <c r="F335" s="11">
        <v>1420235</v>
      </c>
      <c r="G335" s="11">
        <v>317780.06</v>
      </c>
      <c r="H335" s="11">
        <v>170009</v>
      </c>
      <c r="I335" s="11">
        <v>0</v>
      </c>
      <c r="J335" s="11">
        <f t="shared" si="21"/>
        <v>1908024.06</v>
      </c>
      <c r="K335" s="1"/>
      <c r="L335" s="11">
        <v>-69232</v>
      </c>
      <c r="M335" s="11">
        <v>31498.119999999995</v>
      </c>
      <c r="N335" s="11">
        <v>1345</v>
      </c>
      <c r="O335" s="11">
        <v>0</v>
      </c>
      <c r="P335" s="11">
        <v>2518.64</v>
      </c>
      <c r="Q335" s="11"/>
      <c r="R335" s="11"/>
      <c r="S335" s="11">
        <f t="shared" si="20"/>
        <v>-33870.240000000005</v>
      </c>
      <c r="T335" s="12">
        <f t="shared" si="22"/>
        <v>-1.775147426600061E-2</v>
      </c>
    </row>
    <row r="336" spans="1:20" x14ac:dyDescent="0.25">
      <c r="A336" s="9">
        <v>24621</v>
      </c>
      <c r="B336" s="10" t="s">
        <v>95</v>
      </c>
      <c r="C336" s="10" t="s">
        <v>15</v>
      </c>
      <c r="D336" s="10" t="s">
        <v>66</v>
      </c>
      <c r="E336" s="11">
        <v>508</v>
      </c>
      <c r="F336" s="11">
        <v>2388137.4300000002</v>
      </c>
      <c r="G336" s="11">
        <v>368565.12</v>
      </c>
      <c r="H336" s="11">
        <v>224638.80000000002</v>
      </c>
      <c r="I336" s="11">
        <v>0</v>
      </c>
      <c r="J336" s="11">
        <f t="shared" si="21"/>
        <v>2981341.35</v>
      </c>
      <c r="K336" s="1"/>
      <c r="L336" s="11">
        <v>-112155</v>
      </c>
      <c r="M336" s="11">
        <v>42695.439999999973</v>
      </c>
      <c r="N336" s="11">
        <v>2540</v>
      </c>
      <c r="O336" s="11">
        <v>0</v>
      </c>
      <c r="P336" s="11">
        <v>5795.87</v>
      </c>
      <c r="Q336" s="11"/>
      <c r="R336" s="11"/>
      <c r="S336" s="11">
        <f t="shared" si="20"/>
        <v>-61123.690000000024</v>
      </c>
      <c r="T336" s="12">
        <f t="shared" si="22"/>
        <v>-2.0502077026503533E-2</v>
      </c>
    </row>
    <row r="337" spans="1:20" x14ac:dyDescent="0.25">
      <c r="A337" s="9">
        <v>29221</v>
      </c>
      <c r="B337" s="10" t="s">
        <v>296</v>
      </c>
      <c r="C337" s="10" t="s">
        <v>15</v>
      </c>
      <c r="D337" s="10" t="s">
        <v>293</v>
      </c>
      <c r="E337" s="11">
        <v>529</v>
      </c>
      <c r="F337" s="11">
        <v>2498007.69</v>
      </c>
      <c r="G337" s="11">
        <v>252889.92</v>
      </c>
      <c r="H337" s="11">
        <v>0</v>
      </c>
      <c r="I337" s="11">
        <v>0</v>
      </c>
      <c r="J337" s="11">
        <f t="shared" si="21"/>
        <v>2750897.61</v>
      </c>
      <c r="K337" s="1"/>
      <c r="L337" s="11">
        <v>-116778</v>
      </c>
      <c r="M337" s="11">
        <v>0</v>
      </c>
      <c r="N337" s="11"/>
      <c r="O337" s="11">
        <v>29370.080000000002</v>
      </c>
      <c r="P337" s="11"/>
      <c r="Q337" s="11"/>
      <c r="R337" s="11"/>
      <c r="S337" s="11">
        <f t="shared" si="20"/>
        <v>-87407.92</v>
      </c>
      <c r="T337" s="12">
        <f t="shared" si="22"/>
        <v>-3.1774326925966538E-2</v>
      </c>
    </row>
    <row r="338" spans="1:20" x14ac:dyDescent="0.25">
      <c r="A338" s="9">
        <v>24641</v>
      </c>
      <c r="B338" s="10" t="s">
        <v>148</v>
      </c>
      <c r="C338" s="10" t="s">
        <v>15</v>
      </c>
      <c r="D338" s="10" t="s">
        <v>131</v>
      </c>
      <c r="E338" s="11">
        <v>305</v>
      </c>
      <c r="F338" s="11">
        <v>1396588.53</v>
      </c>
      <c r="G338" s="11">
        <v>262064.16</v>
      </c>
      <c r="H338" s="11">
        <v>236258.40000000002</v>
      </c>
      <c r="I338" s="11">
        <v>0</v>
      </c>
      <c r="J338" s="11">
        <f t="shared" si="21"/>
        <v>1894911.0899999999</v>
      </c>
      <c r="K338" s="1"/>
      <c r="L338" s="11">
        <v>-67264</v>
      </c>
      <c r="M338" s="11">
        <v>40876.419999999984</v>
      </c>
      <c r="N338" s="11">
        <v>1525</v>
      </c>
      <c r="O338" s="11">
        <v>0</v>
      </c>
      <c r="P338" s="11"/>
      <c r="Q338" s="11"/>
      <c r="R338" s="11"/>
      <c r="S338" s="11">
        <f t="shared" si="20"/>
        <v>-24862.580000000016</v>
      </c>
      <c r="T338" s="12">
        <f t="shared" si="22"/>
        <v>-1.3120710587007024E-2</v>
      </c>
    </row>
    <row r="339" spans="1:20" x14ac:dyDescent="0.25">
      <c r="A339" s="9">
        <v>32031</v>
      </c>
      <c r="B339" s="10" t="s">
        <v>21</v>
      </c>
      <c r="C339" s="10" t="s">
        <v>15</v>
      </c>
      <c r="D339" s="10" t="s">
        <v>16</v>
      </c>
      <c r="E339" s="11">
        <v>618</v>
      </c>
      <c r="F339" s="11">
        <v>2811927</v>
      </c>
      <c r="G339" s="11">
        <v>446346.72</v>
      </c>
      <c r="H339" s="11">
        <v>340690.00000000006</v>
      </c>
      <c r="I339" s="11">
        <v>0</v>
      </c>
      <c r="J339" s="11">
        <f t="shared" si="21"/>
        <v>3598963.7199999997</v>
      </c>
      <c r="K339" s="1"/>
      <c r="L339" s="11">
        <v>-137073</v>
      </c>
      <c r="M339" s="11">
        <v>64304.330000000016</v>
      </c>
      <c r="N339" s="11">
        <v>3090</v>
      </c>
      <c r="O339" s="11">
        <v>0</v>
      </c>
      <c r="P339" s="11">
        <v>10162.84</v>
      </c>
      <c r="Q339" s="11"/>
      <c r="R339" s="11"/>
      <c r="S339" s="11">
        <f t="shared" si="20"/>
        <v>-59515.829999999987</v>
      </c>
      <c r="T339" s="12">
        <f t="shared" si="22"/>
        <v>-1.6536935248683195E-2</v>
      </c>
    </row>
    <row r="340" spans="1:20" x14ac:dyDescent="0.25">
      <c r="A340" s="9">
        <v>24651</v>
      </c>
      <c r="B340" s="10" t="s">
        <v>398</v>
      </c>
      <c r="C340" s="10" t="s">
        <v>15</v>
      </c>
      <c r="D340" s="10" t="s">
        <v>376</v>
      </c>
      <c r="E340" s="11">
        <v>291</v>
      </c>
      <c r="F340" s="11">
        <v>1162713.1000000001</v>
      </c>
      <c r="G340" s="11">
        <v>256030.75</v>
      </c>
      <c r="H340" s="11">
        <v>174385.80000000002</v>
      </c>
      <c r="I340" s="11">
        <v>0</v>
      </c>
      <c r="J340" s="11">
        <f t="shared" si="21"/>
        <v>1593129.6500000001</v>
      </c>
      <c r="K340" s="1"/>
      <c r="L340" s="11">
        <v>-54196</v>
      </c>
      <c r="M340" s="11">
        <v>32313.869999999966</v>
      </c>
      <c r="N340" s="11">
        <v>1455</v>
      </c>
      <c r="O340" s="11">
        <v>0</v>
      </c>
      <c r="P340" s="11">
        <v>25249.08</v>
      </c>
      <c r="Q340" s="11"/>
      <c r="R340" s="11"/>
      <c r="S340" s="11">
        <f t="shared" si="20"/>
        <v>4821.949999999968</v>
      </c>
      <c r="T340" s="12">
        <f t="shared" si="22"/>
        <v>3.0267153712191393E-3</v>
      </c>
    </row>
    <row r="341" spans="1:20" x14ac:dyDescent="0.25">
      <c r="A341" s="9">
        <v>24661</v>
      </c>
      <c r="B341" s="10" t="s">
        <v>160</v>
      </c>
      <c r="C341" s="10" t="s">
        <v>15</v>
      </c>
      <c r="D341" s="10" t="s">
        <v>152</v>
      </c>
      <c r="E341" s="11">
        <v>751</v>
      </c>
      <c r="F341" s="11">
        <v>3405841</v>
      </c>
      <c r="G341" s="11">
        <v>199716.31</v>
      </c>
      <c r="H341" s="11">
        <v>0</v>
      </c>
      <c r="I341" s="11">
        <v>91619.64</v>
      </c>
      <c r="J341" s="11">
        <f t="shared" si="21"/>
        <v>3697176.95</v>
      </c>
      <c r="K341" s="1"/>
      <c r="L341" s="11">
        <v>-166025</v>
      </c>
      <c r="M341" s="11">
        <v>0</v>
      </c>
      <c r="N341" s="11"/>
      <c r="O341" s="11">
        <v>41695.520000000004</v>
      </c>
      <c r="P341" s="11">
        <v>21196.720000000001</v>
      </c>
      <c r="Q341" s="11"/>
      <c r="R341" s="11"/>
      <c r="S341" s="11">
        <f t="shared" si="20"/>
        <v>-103132.76</v>
      </c>
      <c r="T341" s="12">
        <f t="shared" si="22"/>
        <v>-2.7895002428812609E-2</v>
      </c>
    </row>
    <row r="342" spans="1:20" x14ac:dyDescent="0.25">
      <c r="A342" s="9">
        <v>22071</v>
      </c>
      <c r="B342" s="10" t="s">
        <v>123</v>
      </c>
      <c r="C342" s="10" t="s">
        <v>15</v>
      </c>
      <c r="D342" s="10" t="s">
        <v>104</v>
      </c>
      <c r="E342" s="11">
        <v>435</v>
      </c>
      <c r="F342" s="11">
        <v>2108002.94</v>
      </c>
      <c r="G342" s="11">
        <v>476555.65</v>
      </c>
      <c r="H342" s="11">
        <v>247156.79999999996</v>
      </c>
      <c r="I342" s="11">
        <v>0</v>
      </c>
      <c r="J342" s="11">
        <f t="shared" si="21"/>
        <v>2831715.3899999997</v>
      </c>
      <c r="K342" s="1"/>
      <c r="L342" s="11">
        <v>-96859</v>
      </c>
      <c r="M342" s="11">
        <v>45805.599999999948</v>
      </c>
      <c r="N342" s="11">
        <v>2175</v>
      </c>
      <c r="O342" s="11">
        <v>0</v>
      </c>
      <c r="P342" s="11">
        <v>2344.9</v>
      </c>
      <c r="Q342" s="11"/>
      <c r="R342" s="11"/>
      <c r="S342" s="11">
        <f t="shared" si="20"/>
        <v>-46533.500000000051</v>
      </c>
      <c r="T342" s="12">
        <f t="shared" si="22"/>
        <v>-1.6432972100349413E-2</v>
      </c>
    </row>
    <row r="343" spans="1:20" x14ac:dyDescent="0.25">
      <c r="A343" s="9">
        <v>25541</v>
      </c>
      <c r="B343" s="10" t="s">
        <v>384</v>
      </c>
      <c r="C343" s="10" t="s">
        <v>15</v>
      </c>
      <c r="D343" s="10" t="s">
        <v>376</v>
      </c>
      <c r="E343" s="11">
        <v>452</v>
      </c>
      <c r="F343" s="11">
        <v>2082726.21</v>
      </c>
      <c r="G343" s="11">
        <v>383208.06</v>
      </c>
      <c r="H343" s="11">
        <v>377180.20000000007</v>
      </c>
      <c r="I343" s="11">
        <v>0</v>
      </c>
      <c r="J343" s="11">
        <f t="shared" si="21"/>
        <v>2843114.47</v>
      </c>
      <c r="K343" s="1"/>
      <c r="L343" s="11">
        <v>-96022</v>
      </c>
      <c r="M343" s="11">
        <v>69811.79999999993</v>
      </c>
      <c r="N343" s="11">
        <v>2260</v>
      </c>
      <c r="O343" s="11">
        <v>0</v>
      </c>
      <c r="P343" s="11">
        <v>21617.71</v>
      </c>
      <c r="Q343" s="11"/>
      <c r="R343" s="11"/>
      <c r="S343" s="11">
        <f t="shared" si="20"/>
        <v>-2332.490000000078</v>
      </c>
      <c r="T343" s="12">
        <f t="shared" si="22"/>
        <v>-8.2039960916525381E-4</v>
      </c>
    </row>
    <row r="344" spans="1:20" x14ac:dyDescent="0.25">
      <c r="A344" s="9">
        <v>29231</v>
      </c>
      <c r="B344" s="10" t="s">
        <v>171</v>
      </c>
      <c r="C344" s="10" t="s">
        <v>15</v>
      </c>
      <c r="D344" s="10" t="s">
        <v>152</v>
      </c>
      <c r="E344" s="11">
        <v>555</v>
      </c>
      <c r="F344" s="11">
        <v>2616406.7799999998</v>
      </c>
      <c r="G344" s="11">
        <v>325045.03000000003</v>
      </c>
      <c r="H344" s="11">
        <v>145718.20000000001</v>
      </c>
      <c r="I344" s="11">
        <v>0</v>
      </c>
      <c r="J344" s="11">
        <f t="shared" si="21"/>
        <v>3087170.01</v>
      </c>
      <c r="K344" s="1"/>
      <c r="L344" s="11">
        <v>-121803</v>
      </c>
      <c r="M344" s="11">
        <v>27116.539999999979</v>
      </c>
      <c r="N344" s="11">
        <v>2775</v>
      </c>
      <c r="O344" s="11">
        <v>0</v>
      </c>
      <c r="P344" s="11"/>
      <c r="Q344" s="11"/>
      <c r="R344" s="11"/>
      <c r="S344" s="11">
        <f t="shared" si="20"/>
        <v>-91911.460000000021</v>
      </c>
      <c r="T344" s="12">
        <f t="shared" si="22"/>
        <v>-2.9772075947317209E-2</v>
      </c>
    </row>
    <row r="345" spans="1:20" x14ac:dyDescent="0.25">
      <c r="A345" s="9">
        <v>22181</v>
      </c>
      <c r="B345" s="10" t="s">
        <v>344</v>
      </c>
      <c r="C345" s="10" t="s">
        <v>15</v>
      </c>
      <c r="D345" s="10" t="s">
        <v>12</v>
      </c>
      <c r="E345" s="11">
        <v>534</v>
      </c>
      <c r="F345" s="11">
        <v>2526563.79</v>
      </c>
      <c r="G345" s="11">
        <v>471944.73</v>
      </c>
      <c r="H345" s="11">
        <v>439838.80000000005</v>
      </c>
      <c r="I345" s="11">
        <v>0</v>
      </c>
      <c r="J345" s="11">
        <f t="shared" si="21"/>
        <v>3438347.3200000003</v>
      </c>
      <c r="K345" s="1"/>
      <c r="L345" s="11">
        <v>-117719</v>
      </c>
      <c r="M345" s="11">
        <v>82865.199999999953</v>
      </c>
      <c r="N345" s="11">
        <v>2670</v>
      </c>
      <c r="O345" s="11">
        <v>0</v>
      </c>
      <c r="P345" s="11">
        <v>28674.2</v>
      </c>
      <c r="Q345" s="11"/>
      <c r="R345" s="11"/>
      <c r="S345" s="11">
        <f t="shared" si="20"/>
        <v>-3509.6000000000495</v>
      </c>
      <c r="T345" s="12">
        <f t="shared" si="22"/>
        <v>-1.0207229443010572E-3</v>
      </c>
    </row>
    <row r="346" spans="1:20" x14ac:dyDescent="0.25">
      <c r="A346" s="9">
        <v>24671</v>
      </c>
      <c r="B346" s="10" t="s">
        <v>270</v>
      </c>
      <c r="C346" s="10" t="s">
        <v>15</v>
      </c>
      <c r="D346" s="10" t="s">
        <v>267</v>
      </c>
      <c r="E346" s="11">
        <v>1169</v>
      </c>
      <c r="F346" s="11">
        <v>5518053.7699999996</v>
      </c>
      <c r="G346" s="11">
        <v>980194.95</v>
      </c>
      <c r="H346" s="11">
        <v>760200.59999999986</v>
      </c>
      <c r="I346" s="11">
        <v>0</v>
      </c>
      <c r="J346" s="11">
        <f t="shared" si="21"/>
        <v>7258449.3199999994</v>
      </c>
      <c r="K346" s="1"/>
      <c r="L346" s="11">
        <v>-257915</v>
      </c>
      <c r="M346" s="11">
        <v>140824.63000000012</v>
      </c>
      <c r="N346" s="11">
        <v>5845</v>
      </c>
      <c r="O346" s="11">
        <v>0</v>
      </c>
      <c r="P346" s="11">
        <v>20336.07</v>
      </c>
      <c r="Q346" s="11"/>
      <c r="R346" s="11"/>
      <c r="S346" s="11">
        <f t="shared" si="20"/>
        <v>-90909.299999999872</v>
      </c>
      <c r="T346" s="12">
        <f t="shared" si="22"/>
        <v>-1.2524617310409198E-2</v>
      </c>
    </row>
    <row r="347" spans="1:20" x14ac:dyDescent="0.25">
      <c r="A347" s="9">
        <v>31101</v>
      </c>
      <c r="B347" s="10" t="s">
        <v>388</v>
      </c>
      <c r="C347" s="10" t="s">
        <v>15</v>
      </c>
      <c r="D347" s="10" t="s">
        <v>376</v>
      </c>
      <c r="E347" s="11">
        <v>366</v>
      </c>
      <c r="F347" s="11">
        <v>1776981.7</v>
      </c>
      <c r="G347" s="11">
        <v>323063.52</v>
      </c>
      <c r="H347" s="11">
        <v>275842</v>
      </c>
      <c r="I347" s="11">
        <v>0</v>
      </c>
      <c r="J347" s="11">
        <f t="shared" si="21"/>
        <v>2375887.2199999997</v>
      </c>
      <c r="K347" s="1"/>
      <c r="L347" s="11">
        <v>-80461</v>
      </c>
      <c r="M347" s="11">
        <v>51072.420000000042</v>
      </c>
      <c r="N347" s="11">
        <v>1830</v>
      </c>
      <c r="O347" s="11">
        <v>0</v>
      </c>
      <c r="P347" s="11">
        <v>988.66</v>
      </c>
      <c r="Q347" s="11"/>
      <c r="R347" s="11"/>
      <c r="S347" s="11">
        <f t="shared" si="20"/>
        <v>-26569.919999999955</v>
      </c>
      <c r="T347" s="12">
        <f t="shared" si="22"/>
        <v>-1.1183157086050556E-2</v>
      </c>
    </row>
    <row r="348" spans="1:20" x14ac:dyDescent="0.25">
      <c r="A348" s="9">
        <v>24681</v>
      </c>
      <c r="B348" s="10" t="s">
        <v>154</v>
      </c>
      <c r="C348" s="10" t="s">
        <v>15</v>
      </c>
      <c r="D348" s="10" t="s">
        <v>152</v>
      </c>
      <c r="E348" s="11">
        <v>901</v>
      </c>
      <c r="F348" s="11">
        <v>4096107</v>
      </c>
      <c r="G348" s="11">
        <v>765173.6</v>
      </c>
      <c r="H348" s="11">
        <v>571483.19999999995</v>
      </c>
      <c r="I348" s="11">
        <v>0</v>
      </c>
      <c r="J348" s="11">
        <f t="shared" si="21"/>
        <v>5432763.7999999998</v>
      </c>
      <c r="K348" s="1"/>
      <c r="L348" s="11">
        <v>-199674</v>
      </c>
      <c r="M348" s="11">
        <v>107129.07000000007</v>
      </c>
      <c r="N348" s="11">
        <v>4505</v>
      </c>
      <c r="O348" s="11">
        <v>0</v>
      </c>
      <c r="P348" s="11">
        <v>29822.58</v>
      </c>
      <c r="Q348" s="11"/>
      <c r="R348" s="11"/>
      <c r="S348" s="11">
        <f t="shared" si="20"/>
        <v>-58217.349999999919</v>
      </c>
      <c r="T348" s="12">
        <f t="shared" si="22"/>
        <v>-1.071597296388993E-2</v>
      </c>
    </row>
    <row r="349" spans="1:20" x14ac:dyDescent="0.25">
      <c r="A349" s="9">
        <v>24691</v>
      </c>
      <c r="B349" s="10" t="s">
        <v>186</v>
      </c>
      <c r="C349" s="10" t="s">
        <v>15</v>
      </c>
      <c r="D349" s="10" t="s">
        <v>187</v>
      </c>
      <c r="E349" s="11">
        <v>780</v>
      </c>
      <c r="F349" s="11">
        <v>3575409</v>
      </c>
      <c r="G349" s="11">
        <v>792573.7</v>
      </c>
      <c r="H349" s="11">
        <v>501113.99999999994</v>
      </c>
      <c r="I349" s="11">
        <v>0</v>
      </c>
      <c r="J349" s="11">
        <f t="shared" si="21"/>
        <v>4869096.7</v>
      </c>
      <c r="K349" s="1"/>
      <c r="L349" s="11">
        <v>-171404</v>
      </c>
      <c r="M349" s="11">
        <v>94093.410000000091</v>
      </c>
      <c r="N349" s="11">
        <v>3900</v>
      </c>
      <c r="O349" s="11">
        <v>0</v>
      </c>
      <c r="P349" s="11">
        <v>28278.959999999999</v>
      </c>
      <c r="Q349" s="11"/>
      <c r="R349" s="11"/>
      <c r="S349" s="11">
        <f t="shared" si="20"/>
        <v>-45131.629999999917</v>
      </c>
      <c r="T349" s="12">
        <f t="shared" si="22"/>
        <v>-9.2689943906843989E-3</v>
      </c>
    </row>
    <row r="350" spans="1:20" x14ac:dyDescent="0.25">
      <c r="A350" s="9">
        <v>26841</v>
      </c>
      <c r="B350" s="10" t="s">
        <v>101</v>
      </c>
      <c r="C350" s="10" t="s">
        <v>15</v>
      </c>
      <c r="D350" s="10" t="s">
        <v>66</v>
      </c>
      <c r="E350" s="11">
        <v>271</v>
      </c>
      <c r="F350" s="11">
        <v>1229639</v>
      </c>
      <c r="G350" s="11">
        <v>269012.14</v>
      </c>
      <c r="H350" s="11">
        <v>152823.80000000005</v>
      </c>
      <c r="I350" s="11">
        <v>0</v>
      </c>
      <c r="J350" s="11">
        <f t="shared" si="21"/>
        <v>1651474.9400000002</v>
      </c>
      <c r="K350" s="1"/>
      <c r="L350" s="11">
        <v>-59941</v>
      </c>
      <c r="M350" s="11">
        <v>28327.50999999998</v>
      </c>
      <c r="N350" s="11">
        <v>1355</v>
      </c>
      <c r="O350" s="11">
        <v>0</v>
      </c>
      <c r="P350" s="11">
        <v>11249.26</v>
      </c>
      <c r="Q350" s="11"/>
      <c r="R350" s="11"/>
      <c r="S350" s="11">
        <f t="shared" si="20"/>
        <v>-19009.230000000018</v>
      </c>
      <c r="T350" s="12">
        <f t="shared" si="22"/>
        <v>-1.151045622284769E-2</v>
      </c>
    </row>
    <row r="351" spans="1:20" x14ac:dyDescent="0.25">
      <c r="A351" s="9">
        <v>46431</v>
      </c>
      <c r="B351" s="10" t="s">
        <v>487</v>
      </c>
      <c r="C351" s="10" t="s">
        <v>444</v>
      </c>
      <c r="D351" s="10" t="s">
        <v>187</v>
      </c>
      <c r="E351" s="11">
        <v>974</v>
      </c>
      <c r="F351" s="11">
        <v>5177952.6399999997</v>
      </c>
      <c r="G351" s="11">
        <v>927389.36</v>
      </c>
      <c r="H351" s="11">
        <v>610155</v>
      </c>
      <c r="I351" s="11">
        <v>0</v>
      </c>
      <c r="J351" s="11">
        <f t="shared" si="21"/>
        <v>6715497</v>
      </c>
      <c r="K351" s="1"/>
      <c r="L351" s="11">
        <v>-251773</v>
      </c>
      <c r="M351" s="11">
        <v>114281.64000000001</v>
      </c>
      <c r="N351" s="11">
        <v>4870</v>
      </c>
      <c r="O351" s="11">
        <v>0</v>
      </c>
      <c r="P351" s="11">
        <v>44247.63</v>
      </c>
      <c r="Q351" s="11"/>
      <c r="R351" s="11"/>
      <c r="S351" s="11">
        <f t="shared" si="20"/>
        <v>-88373.729999999981</v>
      </c>
      <c r="T351" s="12">
        <f t="shared" si="22"/>
        <v>-1.3159670833000146E-2</v>
      </c>
    </row>
    <row r="352" spans="1:20" x14ac:dyDescent="0.25">
      <c r="A352" s="9">
        <v>49021</v>
      </c>
      <c r="B352" s="10" t="s">
        <v>535</v>
      </c>
      <c r="C352" s="10" t="s">
        <v>534</v>
      </c>
      <c r="D352" s="10" t="s">
        <v>66</v>
      </c>
      <c r="E352" s="11">
        <v>243</v>
      </c>
      <c r="F352" s="11"/>
      <c r="G352" s="11">
        <v>278171.65000000002</v>
      </c>
      <c r="H352" s="11">
        <v>103440.8</v>
      </c>
      <c r="I352" s="11">
        <v>0</v>
      </c>
      <c r="J352" s="11">
        <f t="shared" si="21"/>
        <v>381612.45</v>
      </c>
      <c r="K352" s="1"/>
      <c r="L352" s="11"/>
      <c r="M352" s="11">
        <v>19196.440000000002</v>
      </c>
      <c r="N352" s="11">
        <v>1215</v>
      </c>
      <c r="O352" s="11">
        <v>0</v>
      </c>
      <c r="P352" s="11">
        <v>23531.49</v>
      </c>
      <c r="Q352" s="11"/>
      <c r="R352" s="11"/>
      <c r="S352" s="11">
        <f t="shared" si="20"/>
        <v>43942.930000000008</v>
      </c>
      <c r="T352" s="12">
        <f t="shared" si="22"/>
        <v>0.11515067183997799</v>
      </c>
    </row>
    <row r="353" spans="1:20" x14ac:dyDescent="0.25">
      <c r="A353" s="9">
        <v>46061</v>
      </c>
      <c r="B353" s="10" t="s">
        <v>468</v>
      </c>
      <c r="C353" s="10" t="s">
        <v>444</v>
      </c>
      <c r="D353" s="10" t="s">
        <v>66</v>
      </c>
      <c r="E353" s="11">
        <v>1056</v>
      </c>
      <c r="F353" s="11">
        <v>5873185.4899999993</v>
      </c>
      <c r="G353" s="11">
        <v>407651.77</v>
      </c>
      <c r="H353" s="11">
        <v>0</v>
      </c>
      <c r="I353" s="11">
        <v>0</v>
      </c>
      <c r="J353" s="11">
        <f t="shared" si="21"/>
        <v>6280837.2599999998</v>
      </c>
      <c r="K353" s="1"/>
      <c r="L353" s="11">
        <v>-277036</v>
      </c>
      <c r="M353" s="11">
        <v>0</v>
      </c>
      <c r="N353" s="11"/>
      <c r="O353" s="11">
        <v>58629.120000000003</v>
      </c>
      <c r="P353" s="11"/>
      <c r="Q353" s="11"/>
      <c r="R353" s="11"/>
      <c r="S353" s="11">
        <f t="shared" si="20"/>
        <v>-218406.88</v>
      </c>
      <c r="T353" s="12">
        <f t="shared" si="22"/>
        <v>-3.4773529540550463E-2</v>
      </c>
    </row>
    <row r="354" spans="1:20" x14ac:dyDescent="0.25">
      <c r="A354" s="9">
        <v>41121</v>
      </c>
      <c r="B354" s="10" t="s">
        <v>142</v>
      </c>
      <c r="C354" s="10" t="s">
        <v>15</v>
      </c>
      <c r="D354" s="10" t="s">
        <v>131</v>
      </c>
      <c r="E354" s="11">
        <v>571</v>
      </c>
      <c r="F354" s="11">
        <v>2538513.33</v>
      </c>
      <c r="G354" s="11">
        <v>530043.39</v>
      </c>
      <c r="H354" s="11">
        <v>357749</v>
      </c>
      <c r="I354" s="11">
        <v>0</v>
      </c>
      <c r="J354" s="11">
        <f t="shared" si="21"/>
        <v>3426305.72</v>
      </c>
      <c r="K354" s="1"/>
      <c r="L354" s="11">
        <v>-121167</v>
      </c>
      <c r="M354" s="11">
        <v>66281.320000000007</v>
      </c>
      <c r="N354" s="11">
        <v>2855</v>
      </c>
      <c r="O354" s="11">
        <v>0</v>
      </c>
      <c r="P354" s="11">
        <v>10295.11</v>
      </c>
      <c r="Q354" s="11"/>
      <c r="R354" s="11"/>
      <c r="S354" s="11">
        <f t="shared" si="20"/>
        <v>-41735.569999999992</v>
      </c>
      <c r="T354" s="12">
        <f t="shared" si="22"/>
        <v>-1.2180924123723551E-2</v>
      </c>
    </row>
    <row r="355" spans="1:20" x14ac:dyDescent="0.25">
      <c r="A355" s="9">
        <v>24711</v>
      </c>
      <c r="B355" s="10" t="s">
        <v>97</v>
      </c>
      <c r="C355" s="10" t="s">
        <v>15</v>
      </c>
      <c r="D355" s="10" t="s">
        <v>66</v>
      </c>
      <c r="E355" s="11">
        <v>364</v>
      </c>
      <c r="F355" s="11">
        <v>1637382</v>
      </c>
      <c r="G355" s="11">
        <v>89032.2</v>
      </c>
      <c r="H355" s="11">
        <v>0</v>
      </c>
      <c r="I355" s="11">
        <v>39023.18</v>
      </c>
      <c r="J355" s="11">
        <f t="shared" si="21"/>
        <v>1765437.38</v>
      </c>
      <c r="K355" s="1"/>
      <c r="L355" s="11">
        <v>-79818</v>
      </c>
      <c r="M355" s="11">
        <v>0</v>
      </c>
      <c r="N355" s="11"/>
      <c r="O355" s="11">
        <v>20209.280000000002</v>
      </c>
      <c r="P355" s="11">
        <v>578.52</v>
      </c>
      <c r="Q355" s="11"/>
      <c r="R355" s="11"/>
      <c r="S355" s="11">
        <f t="shared" si="20"/>
        <v>-59030.2</v>
      </c>
      <c r="T355" s="12">
        <f t="shared" si="22"/>
        <v>-3.3436586688789835E-2</v>
      </c>
    </row>
    <row r="356" spans="1:20" x14ac:dyDescent="0.25">
      <c r="A356" s="9">
        <v>24731</v>
      </c>
      <c r="B356" s="10" t="s">
        <v>218</v>
      </c>
      <c r="C356" s="10" t="s">
        <v>15</v>
      </c>
      <c r="D356" s="10" t="s">
        <v>9</v>
      </c>
      <c r="E356" s="11">
        <v>1565</v>
      </c>
      <c r="F356" s="11">
        <v>7987323</v>
      </c>
      <c r="G356" s="11">
        <v>472419.99</v>
      </c>
      <c r="H356" s="11">
        <v>0</v>
      </c>
      <c r="I356" s="11">
        <v>0</v>
      </c>
      <c r="J356" s="11">
        <f t="shared" si="21"/>
        <v>8459742.9900000002</v>
      </c>
      <c r="K356" s="1"/>
      <c r="L356" s="11">
        <v>-378815</v>
      </c>
      <c r="M356" s="11">
        <v>0</v>
      </c>
      <c r="N356" s="11"/>
      <c r="O356" s="11">
        <v>86888.8</v>
      </c>
      <c r="P356" s="11">
        <v>28363.89</v>
      </c>
      <c r="Q356" s="11"/>
      <c r="R356" s="11"/>
      <c r="S356" s="11">
        <f t="shared" si="20"/>
        <v>-263562.31</v>
      </c>
      <c r="T356" s="12">
        <f t="shared" si="22"/>
        <v>-3.1154883819939781E-2</v>
      </c>
    </row>
    <row r="357" spans="1:20" x14ac:dyDescent="0.25">
      <c r="A357" s="9">
        <v>24741</v>
      </c>
      <c r="B357" s="10" t="s">
        <v>347</v>
      </c>
      <c r="C357" s="10" t="s">
        <v>15</v>
      </c>
      <c r="D357" s="10" t="s">
        <v>12</v>
      </c>
      <c r="E357" s="11">
        <v>437</v>
      </c>
      <c r="F357" s="11">
        <v>2053334.38</v>
      </c>
      <c r="G357" s="11">
        <v>377939.17</v>
      </c>
      <c r="H357" s="11">
        <v>374288.20000000007</v>
      </c>
      <c r="I357" s="11">
        <v>0</v>
      </c>
      <c r="J357" s="11">
        <f t="shared" si="21"/>
        <v>2805561.75</v>
      </c>
      <c r="K357" s="1"/>
      <c r="L357" s="11">
        <v>-96518</v>
      </c>
      <c r="M357" s="11">
        <v>70752.79999999993</v>
      </c>
      <c r="N357" s="11">
        <v>2185</v>
      </c>
      <c r="O357" s="11">
        <v>0</v>
      </c>
      <c r="P357" s="11">
        <v>19987.63</v>
      </c>
      <c r="Q357" s="11"/>
      <c r="R357" s="11"/>
      <c r="S357" s="11">
        <f t="shared" si="20"/>
        <v>-3592.5700000000652</v>
      </c>
      <c r="T357" s="12">
        <f t="shared" si="22"/>
        <v>-1.280517172719533E-3</v>
      </c>
    </row>
    <row r="358" spans="1:20" x14ac:dyDescent="0.25">
      <c r="A358" s="9">
        <v>24751</v>
      </c>
      <c r="B358" s="10" t="s">
        <v>19</v>
      </c>
      <c r="C358" s="10" t="s">
        <v>15</v>
      </c>
      <c r="D358" s="10" t="s">
        <v>16</v>
      </c>
      <c r="E358" s="11">
        <v>662</v>
      </c>
      <c r="F358" s="11">
        <v>3007975</v>
      </c>
      <c r="G358" s="11">
        <v>527718.24</v>
      </c>
      <c r="H358" s="11">
        <v>496052</v>
      </c>
      <c r="I358" s="11">
        <v>0</v>
      </c>
      <c r="J358" s="11">
        <f t="shared" si="21"/>
        <v>4031745.24</v>
      </c>
      <c r="K358" s="1"/>
      <c r="L358" s="11">
        <v>-146630</v>
      </c>
      <c r="M358" s="11">
        <v>91844.520000000019</v>
      </c>
      <c r="N358" s="11">
        <v>3310</v>
      </c>
      <c r="O358" s="11">
        <v>0</v>
      </c>
      <c r="P358" s="11">
        <v>5051</v>
      </c>
      <c r="Q358" s="11"/>
      <c r="R358" s="11"/>
      <c r="S358" s="11">
        <f t="shared" si="20"/>
        <v>-46424.479999999981</v>
      </c>
      <c r="T358" s="12">
        <f t="shared" si="22"/>
        <v>-1.1514735489586633E-2</v>
      </c>
    </row>
    <row r="359" spans="1:20" x14ac:dyDescent="0.25">
      <c r="A359" s="9">
        <v>24761</v>
      </c>
      <c r="B359" s="10" t="s">
        <v>87</v>
      </c>
      <c r="C359" s="10" t="s">
        <v>15</v>
      </c>
      <c r="D359" s="10" t="s">
        <v>66</v>
      </c>
      <c r="E359" s="11">
        <v>601</v>
      </c>
      <c r="F359" s="11">
        <v>2787084.72</v>
      </c>
      <c r="G359" s="11">
        <v>212218.13</v>
      </c>
      <c r="H359" s="11">
        <v>0</v>
      </c>
      <c r="I359" s="11">
        <v>74895.42</v>
      </c>
      <c r="J359" s="11">
        <f t="shared" ref="J359:J407" si="23">SUM(F359:I359)</f>
        <v>3074198.27</v>
      </c>
      <c r="K359" s="1"/>
      <c r="L359" s="11">
        <v>-132701</v>
      </c>
      <c r="M359" s="11">
        <v>0</v>
      </c>
      <c r="N359" s="11"/>
      <c r="O359" s="11">
        <v>33367.520000000004</v>
      </c>
      <c r="P359" s="11">
        <v>980.52</v>
      </c>
      <c r="Q359" s="11"/>
      <c r="R359" s="11"/>
      <c r="S359" s="11">
        <f t="shared" ref="S359:S406" si="24">L359+SUM(M359:R359)</f>
        <v>-98352.959999999992</v>
      </c>
      <c r="T359" s="12">
        <f t="shared" ref="T359:T407" si="25">S359/J359</f>
        <v>-3.1993043831880105E-2</v>
      </c>
    </row>
    <row r="360" spans="1:20" x14ac:dyDescent="0.25">
      <c r="A360" s="9">
        <v>24771</v>
      </c>
      <c r="B360" s="10" t="s">
        <v>86</v>
      </c>
      <c r="C360" s="10" t="s">
        <v>15</v>
      </c>
      <c r="D360" s="10" t="s">
        <v>66</v>
      </c>
      <c r="E360" s="11">
        <v>628</v>
      </c>
      <c r="F360" s="11">
        <v>2843833</v>
      </c>
      <c r="G360" s="11">
        <v>166029.82999999999</v>
      </c>
      <c r="H360" s="11">
        <v>0</v>
      </c>
      <c r="I360" s="11">
        <v>70532.58</v>
      </c>
      <c r="J360" s="11">
        <f t="shared" si="23"/>
        <v>3080395.41</v>
      </c>
      <c r="K360" s="1"/>
      <c r="L360" s="11">
        <v>-138629</v>
      </c>
      <c r="M360" s="11">
        <v>0</v>
      </c>
      <c r="N360" s="11"/>
      <c r="O360" s="11">
        <v>34866.560000000005</v>
      </c>
      <c r="P360" s="11">
        <v>409.02</v>
      </c>
      <c r="Q360" s="11"/>
      <c r="R360" s="11"/>
      <c r="S360" s="11">
        <f t="shared" si="24"/>
        <v>-103353.42</v>
      </c>
      <c r="T360" s="12">
        <f t="shared" si="25"/>
        <v>-3.3551997793685839E-2</v>
      </c>
    </row>
    <row r="361" spans="1:20" x14ac:dyDescent="0.25">
      <c r="A361" s="9">
        <v>31281</v>
      </c>
      <c r="B361" s="10" t="s">
        <v>254</v>
      </c>
      <c r="C361" s="10" t="s">
        <v>15</v>
      </c>
      <c r="D361" s="10" t="s">
        <v>243</v>
      </c>
      <c r="E361" s="11">
        <v>540</v>
      </c>
      <c r="F361" s="11">
        <v>2516244.09</v>
      </c>
      <c r="G361" s="11">
        <v>725722.06</v>
      </c>
      <c r="H361" s="11">
        <v>323276.60000000003</v>
      </c>
      <c r="I361" s="11">
        <v>0</v>
      </c>
      <c r="J361" s="11">
        <f t="shared" si="23"/>
        <v>3565242.75</v>
      </c>
      <c r="K361" s="1"/>
      <c r="L361" s="11">
        <v>-115243</v>
      </c>
      <c r="M361" s="11">
        <v>59903.489999999932</v>
      </c>
      <c r="N361" s="11">
        <v>2700</v>
      </c>
      <c r="O361" s="11">
        <v>0</v>
      </c>
      <c r="P361" s="11">
        <v>65835.039999999994</v>
      </c>
      <c r="Q361" s="11"/>
      <c r="R361" s="11"/>
      <c r="S361" s="11">
        <f t="shared" si="24"/>
        <v>13195.529999999926</v>
      </c>
      <c r="T361" s="12">
        <f t="shared" si="25"/>
        <v>3.7011589182812097E-3</v>
      </c>
    </row>
    <row r="362" spans="1:20" x14ac:dyDescent="0.25">
      <c r="A362" s="9">
        <v>28151</v>
      </c>
      <c r="B362" s="10" t="s">
        <v>447</v>
      </c>
      <c r="C362" s="10" t="s">
        <v>444</v>
      </c>
      <c r="D362" s="10" t="s">
        <v>16</v>
      </c>
      <c r="E362" s="11">
        <v>392</v>
      </c>
      <c r="F362" s="11">
        <v>2113750</v>
      </c>
      <c r="G362" s="11">
        <v>280811.52000000002</v>
      </c>
      <c r="H362" s="11">
        <v>228221.39999999997</v>
      </c>
      <c r="I362" s="11">
        <v>0</v>
      </c>
      <c r="J362" s="11">
        <f t="shared" si="23"/>
        <v>2622782.92</v>
      </c>
      <c r="K362" s="1"/>
      <c r="L362" s="11">
        <v>-97891</v>
      </c>
      <c r="M362" s="11">
        <v>41115</v>
      </c>
      <c r="N362" s="11">
        <v>1960</v>
      </c>
      <c r="O362" s="11">
        <v>0</v>
      </c>
      <c r="P362" s="11"/>
      <c r="Q362" s="11"/>
      <c r="R362" s="11"/>
      <c r="S362" s="11">
        <f t="shared" si="24"/>
        <v>-54816</v>
      </c>
      <c r="T362" s="12">
        <f t="shared" si="25"/>
        <v>-2.0899937841596133E-2</v>
      </c>
    </row>
    <row r="363" spans="1:20" x14ac:dyDescent="0.25">
      <c r="A363" s="9">
        <v>23411</v>
      </c>
      <c r="B363" s="10" t="s">
        <v>253</v>
      </c>
      <c r="C363" s="10" t="s">
        <v>15</v>
      </c>
      <c r="D363" s="10" t="s">
        <v>243</v>
      </c>
      <c r="E363" s="11">
        <v>540</v>
      </c>
      <c r="F363" s="11">
        <v>2505540</v>
      </c>
      <c r="G363" s="11">
        <v>472273.91999999998</v>
      </c>
      <c r="H363" s="11">
        <v>367158.00000000006</v>
      </c>
      <c r="I363" s="11">
        <v>0</v>
      </c>
      <c r="J363" s="11">
        <f t="shared" si="23"/>
        <v>3344971.92</v>
      </c>
      <c r="K363" s="1"/>
      <c r="L363" s="11">
        <v>-122138</v>
      </c>
      <c r="M363" s="11">
        <v>69315.149999999965</v>
      </c>
      <c r="N363" s="11">
        <v>2700</v>
      </c>
      <c r="O363" s="11">
        <v>0</v>
      </c>
      <c r="P363" s="11">
        <v>34971.99</v>
      </c>
      <c r="Q363" s="11"/>
      <c r="R363" s="11"/>
      <c r="S363" s="11">
        <f t="shared" si="24"/>
        <v>-15150.860000000044</v>
      </c>
      <c r="T363" s="12">
        <f t="shared" si="25"/>
        <v>-4.5294431051606686E-3</v>
      </c>
    </row>
    <row r="364" spans="1:20" x14ac:dyDescent="0.25">
      <c r="A364" s="9">
        <v>24791</v>
      </c>
      <c r="B364" s="10" t="s">
        <v>227</v>
      </c>
      <c r="C364" s="10" t="s">
        <v>15</v>
      </c>
      <c r="D364" s="10" t="s">
        <v>9</v>
      </c>
      <c r="E364" s="11">
        <v>506</v>
      </c>
      <c r="F364" s="11">
        <v>2269160.17</v>
      </c>
      <c r="G364" s="11">
        <v>528404.28</v>
      </c>
      <c r="H364" s="11">
        <v>308728</v>
      </c>
      <c r="I364" s="11">
        <v>0</v>
      </c>
      <c r="J364" s="11">
        <f t="shared" si="23"/>
        <v>3106292.45</v>
      </c>
      <c r="K364" s="1"/>
      <c r="L364" s="11">
        <v>-106335</v>
      </c>
      <c r="M364" s="11">
        <v>60907.760000000009</v>
      </c>
      <c r="N364" s="11">
        <v>2530</v>
      </c>
      <c r="O364" s="11">
        <v>0</v>
      </c>
      <c r="P364" s="11">
        <v>19011.91</v>
      </c>
      <c r="Q364" s="11"/>
      <c r="R364" s="11"/>
      <c r="S364" s="11">
        <f t="shared" si="24"/>
        <v>-23885.329999999987</v>
      </c>
      <c r="T364" s="12">
        <f t="shared" si="25"/>
        <v>-7.6893371710702856E-3</v>
      </c>
    </row>
    <row r="365" spans="1:20" x14ac:dyDescent="0.25">
      <c r="A365" s="9">
        <v>24801</v>
      </c>
      <c r="B365" s="10" t="s">
        <v>354</v>
      </c>
      <c r="C365" s="10" t="s">
        <v>15</v>
      </c>
      <c r="D365" s="10" t="s">
        <v>12</v>
      </c>
      <c r="E365" s="11">
        <v>367</v>
      </c>
      <c r="F365" s="11">
        <v>1782103.92</v>
      </c>
      <c r="G365" s="11">
        <v>476880.3</v>
      </c>
      <c r="H365" s="11">
        <v>278160</v>
      </c>
      <c r="I365" s="11">
        <v>0</v>
      </c>
      <c r="J365" s="11">
        <f t="shared" si="23"/>
        <v>2537144.2199999997</v>
      </c>
      <c r="K365" s="1"/>
      <c r="L365" s="11">
        <v>-80836</v>
      </c>
      <c r="M365" s="11">
        <v>51501.600000000035</v>
      </c>
      <c r="N365" s="11">
        <v>1835</v>
      </c>
      <c r="O365" s="11">
        <v>0</v>
      </c>
      <c r="P365" s="11"/>
      <c r="Q365" s="11"/>
      <c r="R365" s="11"/>
      <c r="S365" s="11">
        <f t="shared" si="24"/>
        <v>-27499.399999999965</v>
      </c>
      <c r="T365" s="12">
        <f t="shared" si="25"/>
        <v>-1.0838721655326306E-2</v>
      </c>
    </row>
    <row r="366" spans="1:20" x14ac:dyDescent="0.25">
      <c r="A366" s="9">
        <v>29241</v>
      </c>
      <c r="B366" s="10" t="s">
        <v>341</v>
      </c>
      <c r="C366" s="10" t="s">
        <v>15</v>
      </c>
      <c r="D366" s="10" t="s">
        <v>315</v>
      </c>
      <c r="E366" s="11">
        <v>258</v>
      </c>
      <c r="F366" s="11">
        <v>1178917.6299999999</v>
      </c>
      <c r="G366" s="11">
        <v>136747.91</v>
      </c>
      <c r="H366" s="11">
        <v>60216</v>
      </c>
      <c r="I366" s="11">
        <v>0</v>
      </c>
      <c r="J366" s="11">
        <f t="shared" si="23"/>
        <v>1375881.5399999998</v>
      </c>
      <c r="K366" s="1"/>
      <c r="L366" s="11">
        <v>-56248</v>
      </c>
      <c r="M366" s="11">
        <v>11215.36</v>
      </c>
      <c r="N366" s="11">
        <v>1290</v>
      </c>
      <c r="O366" s="11">
        <v>0</v>
      </c>
      <c r="P366" s="11">
        <v>13158.36</v>
      </c>
      <c r="Q366" s="11"/>
      <c r="R366" s="11"/>
      <c r="S366" s="11">
        <f t="shared" si="24"/>
        <v>-30584.28</v>
      </c>
      <c r="T366" s="12">
        <f t="shared" si="25"/>
        <v>-2.2228861359677814E-2</v>
      </c>
    </row>
    <row r="367" spans="1:20" x14ac:dyDescent="0.25">
      <c r="A367" s="9">
        <v>23351</v>
      </c>
      <c r="B367" s="10" t="s">
        <v>416</v>
      </c>
      <c r="C367" s="10" t="s">
        <v>15</v>
      </c>
      <c r="D367" s="10" t="s">
        <v>408</v>
      </c>
      <c r="E367" s="11">
        <v>431</v>
      </c>
      <c r="F367" s="11">
        <v>2066774.75</v>
      </c>
      <c r="G367" s="11">
        <v>416839.22</v>
      </c>
      <c r="H367" s="11">
        <v>311528.00000000006</v>
      </c>
      <c r="I367" s="11">
        <v>0</v>
      </c>
      <c r="J367" s="11">
        <f t="shared" si="23"/>
        <v>2795141.9699999997</v>
      </c>
      <c r="K367" s="1"/>
      <c r="L367" s="11">
        <v>-92478</v>
      </c>
      <c r="M367" s="11">
        <v>57693.999999999942</v>
      </c>
      <c r="N367" s="11">
        <v>2155</v>
      </c>
      <c r="O367" s="11">
        <v>0</v>
      </c>
      <c r="P367" s="11">
        <v>5737.16</v>
      </c>
      <c r="Q367" s="11"/>
      <c r="R367" s="11"/>
      <c r="S367" s="11">
        <f t="shared" si="24"/>
        <v>-26891.840000000055</v>
      </c>
      <c r="T367" s="12">
        <f t="shared" si="25"/>
        <v>-9.6209209723969961E-3</v>
      </c>
    </row>
    <row r="368" spans="1:20" x14ac:dyDescent="0.25">
      <c r="A368" s="9">
        <v>24821</v>
      </c>
      <c r="B368" s="10" t="s">
        <v>78</v>
      </c>
      <c r="C368" s="10" t="s">
        <v>15</v>
      </c>
      <c r="D368" s="10" t="s">
        <v>66</v>
      </c>
      <c r="E368" s="11">
        <v>812</v>
      </c>
      <c r="F368" s="11">
        <v>3780912.71</v>
      </c>
      <c r="G368" s="11">
        <v>602565.38</v>
      </c>
      <c r="H368" s="11">
        <v>394960.60000000003</v>
      </c>
      <c r="I368" s="11">
        <v>0</v>
      </c>
      <c r="J368" s="11">
        <f t="shared" si="23"/>
        <v>4778438.6899999995</v>
      </c>
      <c r="K368" s="1"/>
      <c r="L368" s="11">
        <v>-179362</v>
      </c>
      <c r="M368" s="11">
        <v>73249.94</v>
      </c>
      <c r="N368" s="11">
        <v>4060</v>
      </c>
      <c r="O368" s="11">
        <v>0</v>
      </c>
      <c r="P368" s="11">
        <v>16035.16</v>
      </c>
      <c r="Q368" s="11"/>
      <c r="R368" s="11"/>
      <c r="S368" s="11">
        <f t="shared" si="24"/>
        <v>-86016.9</v>
      </c>
      <c r="T368" s="12">
        <f t="shared" si="25"/>
        <v>-1.8001047116082178E-2</v>
      </c>
    </row>
    <row r="369" spans="1:20" x14ac:dyDescent="0.25">
      <c r="A369" s="9">
        <v>24841</v>
      </c>
      <c r="B369" s="10" t="s">
        <v>389</v>
      </c>
      <c r="C369" s="10" t="s">
        <v>15</v>
      </c>
      <c r="D369" s="10" t="s">
        <v>376</v>
      </c>
      <c r="E369" s="11">
        <v>364</v>
      </c>
      <c r="F369" s="11">
        <v>1670621.37</v>
      </c>
      <c r="G369" s="11">
        <v>331649.61</v>
      </c>
      <c r="H369" s="11">
        <v>291706.80000000005</v>
      </c>
      <c r="I369" s="11">
        <v>0</v>
      </c>
      <c r="J369" s="11">
        <f t="shared" si="23"/>
        <v>2293977.7800000003</v>
      </c>
      <c r="K369" s="1"/>
      <c r="L369" s="11">
        <v>-79449</v>
      </c>
      <c r="M369" s="11">
        <v>53997.459999999963</v>
      </c>
      <c r="N369" s="11">
        <v>1820</v>
      </c>
      <c r="O369" s="11">
        <v>0</v>
      </c>
      <c r="P369" s="11"/>
      <c r="Q369" s="11"/>
      <c r="R369" s="11"/>
      <c r="S369" s="11">
        <f t="shared" si="24"/>
        <v>-23631.540000000037</v>
      </c>
      <c r="T369" s="12">
        <f t="shared" si="25"/>
        <v>-1.0301555754389232E-2</v>
      </c>
    </row>
    <row r="370" spans="1:20" x14ac:dyDescent="0.25">
      <c r="A370" s="9">
        <v>31181</v>
      </c>
      <c r="B370" s="10" t="s">
        <v>343</v>
      </c>
      <c r="C370" s="10" t="s">
        <v>15</v>
      </c>
      <c r="D370" s="10" t="s">
        <v>12</v>
      </c>
      <c r="E370" s="11">
        <v>575</v>
      </c>
      <c r="F370" s="11">
        <v>2913805.7</v>
      </c>
      <c r="G370" s="11">
        <v>572594.57999999996</v>
      </c>
      <c r="H370" s="11">
        <v>458052.00000000006</v>
      </c>
      <c r="I370" s="11">
        <v>0</v>
      </c>
      <c r="J370" s="11">
        <f t="shared" si="23"/>
        <v>3944452.2800000003</v>
      </c>
      <c r="K370" s="1"/>
      <c r="L370" s="11">
        <v>-126475</v>
      </c>
      <c r="M370" s="11">
        <v>84789.399999999965</v>
      </c>
      <c r="N370" s="11">
        <v>2875</v>
      </c>
      <c r="O370" s="11">
        <v>0</v>
      </c>
      <c r="P370" s="11">
        <v>21512.46</v>
      </c>
      <c r="Q370" s="11"/>
      <c r="R370" s="11"/>
      <c r="S370" s="11">
        <f t="shared" si="24"/>
        <v>-17298.140000000043</v>
      </c>
      <c r="T370" s="12">
        <f t="shared" si="25"/>
        <v>-4.3854352320875437E-3</v>
      </c>
    </row>
    <row r="371" spans="1:20" x14ac:dyDescent="0.25">
      <c r="A371" s="9">
        <v>31201</v>
      </c>
      <c r="B371" s="10" t="s">
        <v>400</v>
      </c>
      <c r="C371" s="10" t="s">
        <v>15</v>
      </c>
      <c r="D371" s="10" t="s">
        <v>376</v>
      </c>
      <c r="E371" s="11">
        <v>236</v>
      </c>
      <c r="F371" s="11">
        <v>1168447</v>
      </c>
      <c r="G371" s="11">
        <v>228401.55</v>
      </c>
      <c r="H371" s="11">
        <v>209100</v>
      </c>
      <c r="I371" s="11">
        <v>0</v>
      </c>
      <c r="J371" s="11">
        <f t="shared" si="23"/>
        <v>1605948.55</v>
      </c>
      <c r="K371" s="1"/>
      <c r="L371" s="11">
        <v>-52571</v>
      </c>
      <c r="M371" s="11">
        <v>40205.100000000006</v>
      </c>
      <c r="N371" s="11">
        <v>1180</v>
      </c>
      <c r="O371" s="11">
        <v>0</v>
      </c>
      <c r="P371" s="11">
        <v>5824.6</v>
      </c>
      <c r="Q371" s="11"/>
      <c r="R371" s="11"/>
      <c r="S371" s="11">
        <f t="shared" si="24"/>
        <v>-5361.2999999999956</v>
      </c>
      <c r="T371" s="12">
        <f t="shared" si="25"/>
        <v>-3.3384008472749612E-3</v>
      </c>
    </row>
    <row r="372" spans="1:20" x14ac:dyDescent="0.25">
      <c r="A372" s="9">
        <v>24851</v>
      </c>
      <c r="B372" s="10" t="s">
        <v>269</v>
      </c>
      <c r="C372" s="10" t="s">
        <v>15</v>
      </c>
      <c r="D372" s="10" t="s">
        <v>267</v>
      </c>
      <c r="E372" s="11">
        <v>1184</v>
      </c>
      <c r="F372" s="11">
        <v>5715183.8399999999</v>
      </c>
      <c r="G372" s="11">
        <v>919817.28</v>
      </c>
      <c r="H372" s="11">
        <v>706721.4</v>
      </c>
      <c r="I372" s="11">
        <v>0</v>
      </c>
      <c r="J372" s="11">
        <f t="shared" si="23"/>
        <v>7341722.5200000005</v>
      </c>
      <c r="K372" s="1"/>
      <c r="L372" s="11">
        <v>-260768</v>
      </c>
      <c r="M372" s="11">
        <v>130956.20999999996</v>
      </c>
      <c r="N372" s="11">
        <v>5920</v>
      </c>
      <c r="O372" s="11">
        <v>0</v>
      </c>
      <c r="P372" s="11">
        <v>68768</v>
      </c>
      <c r="Q372" s="11"/>
      <c r="R372" s="11"/>
      <c r="S372" s="11">
        <f t="shared" si="24"/>
        <v>-55123.790000000037</v>
      </c>
      <c r="T372" s="12">
        <f t="shared" si="25"/>
        <v>-7.5082911196703789E-3</v>
      </c>
    </row>
    <row r="373" spans="1:20" x14ac:dyDescent="0.25">
      <c r="A373" s="9">
        <v>70020</v>
      </c>
      <c r="B373" s="10" t="s">
        <v>453</v>
      </c>
      <c r="C373" s="10" t="s">
        <v>444</v>
      </c>
      <c r="D373" s="10" t="s">
        <v>44</v>
      </c>
      <c r="E373" s="11">
        <v>888</v>
      </c>
      <c r="F373" s="11">
        <v>4997989</v>
      </c>
      <c r="G373" s="11">
        <v>360669.87</v>
      </c>
      <c r="H373" s="11">
        <v>0</v>
      </c>
      <c r="I373" s="11">
        <v>0</v>
      </c>
      <c r="J373" s="11">
        <f t="shared" si="23"/>
        <v>5358658.87</v>
      </c>
      <c r="K373" s="1"/>
      <c r="L373" s="11">
        <v>-233888</v>
      </c>
      <c r="M373" s="11">
        <v>0</v>
      </c>
      <c r="N373" s="11"/>
      <c r="O373" s="11">
        <v>49301.760000000002</v>
      </c>
      <c r="P373" s="11">
        <v>9870.98</v>
      </c>
      <c r="Q373" s="11"/>
      <c r="R373" s="11"/>
      <c r="S373" s="11">
        <f t="shared" si="24"/>
        <v>-174715.26</v>
      </c>
      <c r="T373" s="12">
        <f t="shared" si="25"/>
        <v>-3.260428854281594E-2</v>
      </c>
    </row>
    <row r="374" spans="1:20" x14ac:dyDescent="0.25">
      <c r="A374" s="9">
        <v>67021</v>
      </c>
      <c r="B374" s="10" t="s">
        <v>7</v>
      </c>
      <c r="C374" s="10" t="s">
        <v>8</v>
      </c>
      <c r="D374" s="10" t="s">
        <v>9</v>
      </c>
      <c r="E374" s="11">
        <v>130</v>
      </c>
      <c r="F374" s="11"/>
      <c r="G374" s="11">
        <v>118027.2</v>
      </c>
      <c r="H374" s="11">
        <v>88241.400000000009</v>
      </c>
      <c r="I374" s="11">
        <v>0</v>
      </c>
      <c r="J374" s="11">
        <f t="shared" si="23"/>
        <v>206268.6</v>
      </c>
      <c r="K374" s="1"/>
      <c r="L374" s="11"/>
      <c r="M374" s="11">
        <v>16344.179999999978</v>
      </c>
      <c r="N374" s="11">
        <v>650</v>
      </c>
      <c r="O374" s="11">
        <v>0</v>
      </c>
      <c r="P374" s="11">
        <v>776.47</v>
      </c>
      <c r="Q374" s="11"/>
      <c r="R374" s="11"/>
      <c r="S374" s="11">
        <f t="shared" si="24"/>
        <v>17770.64999999998</v>
      </c>
      <c r="T374" s="12">
        <f t="shared" si="25"/>
        <v>8.6152957842347208E-2</v>
      </c>
    </row>
    <row r="375" spans="1:20" x14ac:dyDescent="0.25">
      <c r="A375" s="9">
        <v>24871</v>
      </c>
      <c r="B375" s="10" t="s">
        <v>45</v>
      </c>
      <c r="C375" s="10" t="s">
        <v>15</v>
      </c>
      <c r="D375" s="10" t="s">
        <v>44</v>
      </c>
      <c r="E375" s="11">
        <v>1414</v>
      </c>
      <c r="F375" s="11">
        <v>6642754.6200000001</v>
      </c>
      <c r="G375" s="11">
        <v>1438309.15</v>
      </c>
      <c r="H375" s="11">
        <v>870905</v>
      </c>
      <c r="I375" s="11">
        <v>0</v>
      </c>
      <c r="J375" s="11">
        <f t="shared" si="23"/>
        <v>8951968.7699999996</v>
      </c>
      <c r="K375" s="1"/>
      <c r="L375" s="11">
        <v>-311828</v>
      </c>
      <c r="M375" s="11">
        <v>162591.64000000001</v>
      </c>
      <c r="N375" s="11">
        <v>7070</v>
      </c>
      <c r="O375" s="11">
        <v>0</v>
      </c>
      <c r="P375" s="11">
        <v>137790.82999999999</v>
      </c>
      <c r="Q375" s="11"/>
      <c r="R375" s="11"/>
      <c r="S375" s="11">
        <f t="shared" si="24"/>
        <v>-4375.5300000000279</v>
      </c>
      <c r="T375" s="12">
        <f t="shared" si="25"/>
        <v>-4.887785148070873E-4</v>
      </c>
    </row>
    <row r="376" spans="1:20" x14ac:dyDescent="0.25">
      <c r="A376" s="9">
        <v>24891</v>
      </c>
      <c r="B376" s="10" t="s">
        <v>106</v>
      </c>
      <c r="C376" s="10" t="s">
        <v>15</v>
      </c>
      <c r="D376" s="10" t="s">
        <v>104</v>
      </c>
      <c r="E376" s="11">
        <v>932</v>
      </c>
      <c r="F376" s="11">
        <v>4354045.95</v>
      </c>
      <c r="G376" s="11">
        <v>588471.54</v>
      </c>
      <c r="H376" s="11">
        <v>289815</v>
      </c>
      <c r="I376" s="11">
        <v>0</v>
      </c>
      <c r="J376" s="11">
        <f t="shared" si="23"/>
        <v>5232332.49</v>
      </c>
      <c r="K376" s="1"/>
      <c r="L376" s="11">
        <v>-206024</v>
      </c>
      <c r="M376" s="11">
        <v>53872.23000000004</v>
      </c>
      <c r="N376" s="11">
        <v>4660</v>
      </c>
      <c r="O376" s="11">
        <v>0</v>
      </c>
      <c r="P376" s="11">
        <v>9514.9500000000007</v>
      </c>
      <c r="Q376" s="11"/>
      <c r="R376" s="11"/>
      <c r="S376" s="11">
        <f t="shared" si="24"/>
        <v>-137976.81999999995</v>
      </c>
      <c r="T376" s="12">
        <f t="shared" si="25"/>
        <v>-2.6370040562923008E-2</v>
      </c>
    </row>
    <row r="377" spans="1:20" x14ac:dyDescent="0.25">
      <c r="A377" s="9">
        <v>24911</v>
      </c>
      <c r="B377" s="10" t="s">
        <v>207</v>
      </c>
      <c r="C377" s="10" t="s">
        <v>15</v>
      </c>
      <c r="D377" s="10" t="s">
        <v>187</v>
      </c>
      <c r="E377" s="11">
        <v>325</v>
      </c>
      <c r="F377" s="11">
        <v>1579097.69</v>
      </c>
      <c r="G377" s="11">
        <v>294681.08</v>
      </c>
      <c r="H377" s="11">
        <v>267834.80000000005</v>
      </c>
      <c r="I377" s="11">
        <v>0</v>
      </c>
      <c r="J377" s="11">
        <f t="shared" si="23"/>
        <v>2141613.5700000003</v>
      </c>
      <c r="K377" s="1"/>
      <c r="L377" s="11">
        <v>-68468</v>
      </c>
      <c r="M377" s="11">
        <v>51029.199999999953</v>
      </c>
      <c r="N377" s="11">
        <v>1625</v>
      </c>
      <c r="O377" s="11">
        <v>0</v>
      </c>
      <c r="P377" s="11">
        <v>9493.2199999999993</v>
      </c>
      <c r="Q377" s="11"/>
      <c r="R377" s="11"/>
      <c r="S377" s="11">
        <f t="shared" si="24"/>
        <v>-6320.5800000000454</v>
      </c>
      <c r="T377" s="12">
        <f t="shared" si="25"/>
        <v>-2.9513167494544987E-3</v>
      </c>
    </row>
    <row r="378" spans="1:20" x14ac:dyDescent="0.25">
      <c r="A378" s="9">
        <v>22861</v>
      </c>
      <c r="B378" s="10" t="s">
        <v>62</v>
      </c>
      <c r="C378" s="10" t="s">
        <v>15</v>
      </c>
      <c r="D378" s="10" t="s">
        <v>44</v>
      </c>
      <c r="E378" s="11">
        <v>288</v>
      </c>
      <c r="F378" s="11">
        <v>1424149.39</v>
      </c>
      <c r="G378" s="11">
        <v>278738.18</v>
      </c>
      <c r="H378" s="11">
        <v>214415</v>
      </c>
      <c r="I378" s="11">
        <v>0</v>
      </c>
      <c r="J378" s="11">
        <f t="shared" si="23"/>
        <v>1917302.5699999998</v>
      </c>
      <c r="K378" s="1"/>
      <c r="L378" s="11">
        <v>-63534</v>
      </c>
      <c r="M378" s="11">
        <v>36951.97000000003</v>
      </c>
      <c r="N378" s="11">
        <v>1440</v>
      </c>
      <c r="O378" s="11">
        <v>0</v>
      </c>
      <c r="P378" s="11">
        <v>5991.83</v>
      </c>
      <c r="Q378" s="11"/>
      <c r="R378" s="11"/>
      <c r="S378" s="11">
        <f t="shared" si="24"/>
        <v>-19150.199999999968</v>
      </c>
      <c r="T378" s="12">
        <f t="shared" si="25"/>
        <v>-9.9880948889563993E-3</v>
      </c>
    </row>
    <row r="379" spans="1:20" x14ac:dyDescent="0.25">
      <c r="A379" s="9">
        <v>29251</v>
      </c>
      <c r="B379" s="10" t="s">
        <v>297</v>
      </c>
      <c r="C379" s="10" t="s">
        <v>15</v>
      </c>
      <c r="D379" s="10" t="s">
        <v>293</v>
      </c>
      <c r="E379" s="11">
        <v>515</v>
      </c>
      <c r="F379" s="11">
        <v>2337192</v>
      </c>
      <c r="G379" s="11">
        <v>341441.28000000003</v>
      </c>
      <c r="H379" s="11">
        <v>216057.80000000002</v>
      </c>
      <c r="I379" s="11">
        <v>0</v>
      </c>
      <c r="J379" s="11">
        <f t="shared" si="23"/>
        <v>2894691.08</v>
      </c>
      <c r="K379" s="1"/>
      <c r="L379" s="11">
        <v>-113931</v>
      </c>
      <c r="M379" s="11">
        <v>41084.799999999988</v>
      </c>
      <c r="N379" s="11">
        <v>2575</v>
      </c>
      <c r="O379" s="11">
        <v>0</v>
      </c>
      <c r="P379" s="11"/>
      <c r="Q379" s="11"/>
      <c r="R379" s="11"/>
      <c r="S379" s="11">
        <f t="shared" si="24"/>
        <v>-70271.200000000012</v>
      </c>
      <c r="T379" s="12">
        <f t="shared" si="25"/>
        <v>-2.4275889225457526E-2</v>
      </c>
    </row>
    <row r="380" spans="1:20" x14ac:dyDescent="0.25">
      <c r="A380" s="9">
        <v>24941</v>
      </c>
      <c r="B380" s="10" t="s">
        <v>75</v>
      </c>
      <c r="C380" s="10" t="s">
        <v>15</v>
      </c>
      <c r="D380" s="10" t="s">
        <v>66</v>
      </c>
      <c r="E380" s="11">
        <v>881</v>
      </c>
      <c r="F380" s="11">
        <v>4117687.2</v>
      </c>
      <c r="G380" s="11">
        <v>640418.26</v>
      </c>
      <c r="H380" s="11">
        <v>358462</v>
      </c>
      <c r="I380" s="11">
        <v>0</v>
      </c>
      <c r="J380" s="11">
        <f t="shared" si="23"/>
        <v>5116567.46</v>
      </c>
      <c r="K380" s="1"/>
      <c r="L380" s="11">
        <v>-194691</v>
      </c>
      <c r="M380" s="11">
        <v>66538.679999999993</v>
      </c>
      <c r="N380" s="11">
        <v>4405</v>
      </c>
      <c r="O380" s="11">
        <v>0</v>
      </c>
      <c r="P380" s="11">
        <v>12331.83</v>
      </c>
      <c r="Q380" s="11"/>
      <c r="R380" s="11"/>
      <c r="S380" s="11">
        <f t="shared" si="24"/>
        <v>-111415.49</v>
      </c>
      <c r="T380" s="12">
        <f t="shared" si="25"/>
        <v>-2.1775436534555142E-2</v>
      </c>
    </row>
    <row r="381" spans="1:20" x14ac:dyDescent="0.25">
      <c r="A381" s="9">
        <v>46261</v>
      </c>
      <c r="B381" s="10" t="s">
        <v>445</v>
      </c>
      <c r="C381" s="10" t="s">
        <v>444</v>
      </c>
      <c r="D381" s="10" t="s">
        <v>16</v>
      </c>
      <c r="E381" s="11">
        <v>672</v>
      </c>
      <c r="F381" s="11">
        <v>3543239.12</v>
      </c>
      <c r="G381" s="11">
        <v>551384.39</v>
      </c>
      <c r="H381" s="11">
        <v>433581.2</v>
      </c>
      <c r="I381" s="11">
        <v>0</v>
      </c>
      <c r="J381" s="11">
        <f t="shared" si="23"/>
        <v>4528204.71</v>
      </c>
      <c r="K381" s="1"/>
      <c r="L381" s="11">
        <v>-172272</v>
      </c>
      <c r="M381" s="11">
        <v>79017.259999999951</v>
      </c>
      <c r="N381" s="11">
        <v>3360</v>
      </c>
      <c r="O381" s="11">
        <v>0</v>
      </c>
      <c r="P381" s="11">
        <v>40542.65</v>
      </c>
      <c r="Q381" s="11"/>
      <c r="R381" s="11"/>
      <c r="S381" s="11">
        <f t="shared" si="24"/>
        <v>-49352.090000000055</v>
      </c>
      <c r="T381" s="12">
        <f t="shared" si="25"/>
        <v>-1.0898820428990732E-2</v>
      </c>
    </row>
    <row r="382" spans="1:20" x14ac:dyDescent="0.25">
      <c r="A382" s="9">
        <v>55011</v>
      </c>
      <c r="B382" s="10" t="s">
        <v>459</v>
      </c>
      <c r="C382" s="10" t="s">
        <v>444</v>
      </c>
      <c r="D382" s="10" t="s">
        <v>457</v>
      </c>
      <c r="E382" s="11">
        <v>522</v>
      </c>
      <c r="F382" s="11">
        <v>2940419.92</v>
      </c>
      <c r="G382" s="11">
        <v>396486.72</v>
      </c>
      <c r="H382" s="11">
        <v>313078.60000000003</v>
      </c>
      <c r="I382" s="11">
        <v>0</v>
      </c>
      <c r="J382" s="11">
        <f t="shared" si="23"/>
        <v>3649985.2399999998</v>
      </c>
      <c r="K382" s="1"/>
      <c r="L382" s="11">
        <v>-138438</v>
      </c>
      <c r="M382" s="11">
        <v>58013.789999999979</v>
      </c>
      <c r="N382" s="11">
        <v>2610</v>
      </c>
      <c r="O382" s="11">
        <v>0</v>
      </c>
      <c r="P382" s="11">
        <v>13278.92</v>
      </c>
      <c r="Q382" s="11"/>
      <c r="R382" s="11"/>
      <c r="S382" s="11">
        <f t="shared" si="24"/>
        <v>-64535.290000000023</v>
      </c>
      <c r="T382" s="12">
        <f t="shared" si="25"/>
        <v>-1.7680972868810842E-2</v>
      </c>
    </row>
    <row r="383" spans="1:20" x14ac:dyDescent="0.25">
      <c r="A383" s="9">
        <v>24781</v>
      </c>
      <c r="B383" s="10" t="s">
        <v>24</v>
      </c>
      <c r="C383" s="10" t="s">
        <v>15</v>
      </c>
      <c r="D383" s="10" t="s">
        <v>16</v>
      </c>
      <c r="E383" s="11">
        <v>526</v>
      </c>
      <c r="F383" s="11">
        <v>2356271</v>
      </c>
      <c r="G383" s="11">
        <v>615327.01</v>
      </c>
      <c r="H383" s="11">
        <v>401014</v>
      </c>
      <c r="I383" s="11">
        <v>0</v>
      </c>
      <c r="J383" s="11">
        <f t="shared" si="23"/>
        <v>3372612.01</v>
      </c>
      <c r="K383" s="1"/>
      <c r="L383" s="11">
        <v>-114862</v>
      </c>
      <c r="M383" s="11">
        <v>75621.73000000004</v>
      </c>
      <c r="N383" s="11">
        <v>2630</v>
      </c>
      <c r="O383" s="11">
        <v>0</v>
      </c>
      <c r="P383" s="11">
        <v>18944.47</v>
      </c>
      <c r="Q383" s="11"/>
      <c r="R383" s="11"/>
      <c r="S383" s="11">
        <f t="shared" si="24"/>
        <v>-17665.799999999959</v>
      </c>
      <c r="T383" s="12">
        <f t="shared" si="25"/>
        <v>-5.2380172838203112E-3</v>
      </c>
    </row>
    <row r="384" spans="1:20" x14ac:dyDescent="0.25">
      <c r="A384" s="9">
        <v>24961</v>
      </c>
      <c r="B384" s="10" t="s">
        <v>257</v>
      </c>
      <c r="C384" s="10" t="s">
        <v>15</v>
      </c>
      <c r="D384" s="10" t="s">
        <v>243</v>
      </c>
      <c r="E384" s="11">
        <v>474</v>
      </c>
      <c r="F384" s="11">
        <v>2216865.9</v>
      </c>
      <c r="G384" s="11">
        <v>409876.18</v>
      </c>
      <c r="H384" s="11">
        <v>338468.40000000008</v>
      </c>
      <c r="I384" s="11">
        <v>0</v>
      </c>
      <c r="J384" s="11">
        <f t="shared" si="23"/>
        <v>2965210.48</v>
      </c>
      <c r="K384" s="1"/>
      <c r="L384" s="11">
        <v>-104184</v>
      </c>
      <c r="M384" s="11">
        <v>61329.239999999874</v>
      </c>
      <c r="N384" s="11">
        <v>2370</v>
      </c>
      <c r="O384" s="11">
        <v>0</v>
      </c>
      <c r="P384" s="11">
        <v>27794.400000000001</v>
      </c>
      <c r="Q384" s="11"/>
      <c r="R384" s="11"/>
      <c r="S384" s="11">
        <f t="shared" si="24"/>
        <v>-12690.360000000132</v>
      </c>
      <c r="T384" s="12">
        <f t="shared" si="25"/>
        <v>-4.279750151159634E-3</v>
      </c>
    </row>
    <row r="385" spans="1:20" x14ac:dyDescent="0.25">
      <c r="A385" s="9">
        <v>31141</v>
      </c>
      <c r="B385" s="10" t="s">
        <v>261</v>
      </c>
      <c r="C385" s="10" t="s">
        <v>15</v>
      </c>
      <c r="D385" s="10" t="s">
        <v>243</v>
      </c>
      <c r="E385" s="11">
        <v>322</v>
      </c>
      <c r="F385" s="11">
        <v>1454398</v>
      </c>
      <c r="G385" s="11">
        <v>399447.87</v>
      </c>
      <c r="H385" s="11">
        <v>211107.59999999998</v>
      </c>
      <c r="I385" s="11">
        <v>0</v>
      </c>
      <c r="J385" s="11">
        <f t="shared" si="23"/>
        <v>2064953.4700000002</v>
      </c>
      <c r="K385" s="1"/>
      <c r="L385" s="11">
        <v>-70898</v>
      </c>
      <c r="M385" s="11">
        <v>39106.98000000004</v>
      </c>
      <c r="N385" s="11">
        <v>1610</v>
      </c>
      <c r="O385" s="11">
        <v>0</v>
      </c>
      <c r="P385" s="11">
        <v>15613.51</v>
      </c>
      <c r="Q385" s="11"/>
      <c r="R385" s="11"/>
      <c r="S385" s="11">
        <f t="shared" si="24"/>
        <v>-14567.509999999958</v>
      </c>
      <c r="T385" s="12">
        <f t="shared" si="25"/>
        <v>-7.0546432215733935E-3</v>
      </c>
    </row>
    <row r="386" spans="1:20" x14ac:dyDescent="0.25">
      <c r="A386" s="9">
        <v>24971</v>
      </c>
      <c r="B386" s="10" t="s">
        <v>394</v>
      </c>
      <c r="C386" s="10" t="s">
        <v>15</v>
      </c>
      <c r="D386" s="10" t="s">
        <v>376</v>
      </c>
      <c r="E386" s="11">
        <v>289</v>
      </c>
      <c r="F386" s="11">
        <v>1337927.73</v>
      </c>
      <c r="G386" s="11">
        <v>233489.69</v>
      </c>
      <c r="H386" s="11">
        <v>182525</v>
      </c>
      <c r="I386" s="11">
        <v>0</v>
      </c>
      <c r="J386" s="11">
        <f t="shared" si="23"/>
        <v>1753942.42</v>
      </c>
      <c r="K386" s="1"/>
      <c r="L386" s="11">
        <v>-62992</v>
      </c>
      <c r="M386" s="11">
        <v>33817</v>
      </c>
      <c r="N386" s="11">
        <v>1445</v>
      </c>
      <c r="O386" s="11">
        <v>0</v>
      </c>
      <c r="P386" s="11">
        <v>16684.86</v>
      </c>
      <c r="Q386" s="11"/>
      <c r="R386" s="11"/>
      <c r="S386" s="11">
        <f t="shared" si="24"/>
        <v>-11045.14</v>
      </c>
      <c r="T386" s="12">
        <f t="shared" si="25"/>
        <v>-6.2973218926993049E-3</v>
      </c>
    </row>
    <row r="387" spans="1:20" x14ac:dyDescent="0.25">
      <c r="A387" s="9">
        <v>24981</v>
      </c>
      <c r="B387" s="10" t="s">
        <v>217</v>
      </c>
      <c r="C387" s="10" t="s">
        <v>15</v>
      </c>
      <c r="D387" s="10" t="s">
        <v>187</v>
      </c>
      <c r="E387" s="11">
        <v>154</v>
      </c>
      <c r="F387" s="11">
        <v>701253.57</v>
      </c>
      <c r="G387" s="11">
        <v>152922.43</v>
      </c>
      <c r="H387" s="11">
        <v>109036.80000000002</v>
      </c>
      <c r="I387" s="11">
        <v>0</v>
      </c>
      <c r="J387" s="11">
        <f t="shared" si="23"/>
        <v>963212.80000000005</v>
      </c>
      <c r="K387" s="1"/>
      <c r="L387" s="11">
        <v>-33799</v>
      </c>
      <c r="M387" s="11">
        <v>21536.839999999967</v>
      </c>
      <c r="N387" s="11">
        <v>770</v>
      </c>
      <c r="O387" s="11">
        <v>0</v>
      </c>
      <c r="P387" s="11">
        <v>6538.4</v>
      </c>
      <c r="Q387" s="11"/>
      <c r="R387" s="11"/>
      <c r="S387" s="11">
        <f t="shared" si="24"/>
        <v>-4953.7600000000311</v>
      </c>
      <c r="T387" s="12">
        <f t="shared" si="25"/>
        <v>-5.1429549108982257E-3</v>
      </c>
    </row>
    <row r="388" spans="1:20" x14ac:dyDescent="0.25">
      <c r="A388" s="9">
        <v>29261</v>
      </c>
      <c r="B388" s="10" t="s">
        <v>434</v>
      </c>
      <c r="C388" s="10" t="s">
        <v>15</v>
      </c>
      <c r="D388" s="10" t="s">
        <v>408</v>
      </c>
      <c r="E388" s="11">
        <v>206</v>
      </c>
      <c r="F388" s="11">
        <v>940601</v>
      </c>
      <c r="G388" s="11">
        <v>90470.03</v>
      </c>
      <c r="H388" s="11">
        <v>0</v>
      </c>
      <c r="I388" s="11">
        <v>0</v>
      </c>
      <c r="J388" s="11">
        <f t="shared" si="23"/>
        <v>1031071.03</v>
      </c>
      <c r="K388" s="1"/>
      <c r="L388" s="11">
        <v>-45852</v>
      </c>
      <c r="M388" s="11">
        <v>0</v>
      </c>
      <c r="N388" s="11"/>
      <c r="O388" s="11">
        <v>11437.12</v>
      </c>
      <c r="P388" s="11">
        <v>5419.45</v>
      </c>
      <c r="Q388" s="11"/>
      <c r="R388" s="11"/>
      <c r="S388" s="11">
        <f t="shared" si="24"/>
        <v>-28995.43</v>
      </c>
      <c r="T388" s="12">
        <f t="shared" si="25"/>
        <v>-2.8121661026592901E-2</v>
      </c>
    </row>
    <row r="389" spans="1:20" x14ac:dyDescent="0.25">
      <c r="A389" s="9">
        <v>25011</v>
      </c>
      <c r="B389" s="10" t="s">
        <v>71</v>
      </c>
      <c r="C389" s="10" t="s">
        <v>15</v>
      </c>
      <c r="D389" s="10" t="s">
        <v>66</v>
      </c>
      <c r="E389" s="11">
        <v>926</v>
      </c>
      <c r="F389" s="11">
        <v>4400524.72</v>
      </c>
      <c r="G389" s="11">
        <v>673796.58</v>
      </c>
      <c r="H389" s="11">
        <v>408979.80000000005</v>
      </c>
      <c r="I389" s="11">
        <v>0</v>
      </c>
      <c r="J389" s="11">
        <f t="shared" si="23"/>
        <v>5483301.0999999996</v>
      </c>
      <c r="K389" s="1"/>
      <c r="L389" s="11">
        <v>-204618</v>
      </c>
      <c r="M389" s="11">
        <v>75881.159999999974</v>
      </c>
      <c r="N389" s="11">
        <v>4630</v>
      </c>
      <c r="O389" s="11">
        <v>0</v>
      </c>
      <c r="P389" s="11">
        <v>14982.21</v>
      </c>
      <c r="Q389" s="11"/>
      <c r="R389" s="11"/>
      <c r="S389" s="11">
        <f t="shared" si="24"/>
        <v>-109124.63000000003</v>
      </c>
      <c r="T389" s="12">
        <f t="shared" si="25"/>
        <v>-1.9901265316252657E-2</v>
      </c>
    </row>
    <row r="390" spans="1:20" x14ac:dyDescent="0.25">
      <c r="A390" s="9">
        <v>26291</v>
      </c>
      <c r="B390" s="10" t="s">
        <v>378</v>
      </c>
      <c r="C390" s="10" t="s">
        <v>15</v>
      </c>
      <c r="D390" s="10" t="s">
        <v>376</v>
      </c>
      <c r="E390" s="11">
        <v>562</v>
      </c>
      <c r="F390" s="11">
        <v>2748139.64</v>
      </c>
      <c r="G390" s="11">
        <v>533953.64</v>
      </c>
      <c r="H390" s="11">
        <v>388297.4</v>
      </c>
      <c r="I390" s="11">
        <v>0</v>
      </c>
      <c r="J390" s="11">
        <f t="shared" si="23"/>
        <v>3670390.68</v>
      </c>
      <c r="K390" s="1"/>
      <c r="L390" s="11">
        <v>-121784</v>
      </c>
      <c r="M390" s="11">
        <v>71911.450000000012</v>
      </c>
      <c r="N390" s="11">
        <v>2810</v>
      </c>
      <c r="O390" s="11">
        <v>0</v>
      </c>
      <c r="P390" s="11">
        <v>18904.27</v>
      </c>
      <c r="Q390" s="11"/>
      <c r="R390" s="11"/>
      <c r="S390" s="11">
        <f t="shared" si="24"/>
        <v>-28158.279999999984</v>
      </c>
      <c r="T390" s="12">
        <f t="shared" si="25"/>
        <v>-7.6717391839061623E-3</v>
      </c>
    </row>
    <row r="391" spans="1:20" x14ac:dyDescent="0.25">
      <c r="A391" s="9">
        <v>25021</v>
      </c>
      <c r="B391" s="10" t="s">
        <v>183</v>
      </c>
      <c r="C391" s="10" t="s">
        <v>15</v>
      </c>
      <c r="D391" s="10" t="s">
        <v>152</v>
      </c>
      <c r="E391" s="11">
        <v>329</v>
      </c>
      <c r="F391" s="11">
        <v>1512355</v>
      </c>
      <c r="G391" s="11">
        <v>159552</v>
      </c>
      <c r="H391" s="11">
        <v>0</v>
      </c>
      <c r="I391" s="11">
        <v>0</v>
      </c>
      <c r="J391" s="11">
        <f t="shared" si="23"/>
        <v>1671907</v>
      </c>
      <c r="K391" s="1"/>
      <c r="L391" s="11">
        <v>-73723</v>
      </c>
      <c r="M391" s="11">
        <v>0</v>
      </c>
      <c r="N391" s="11"/>
      <c r="O391" s="11">
        <v>18266.080000000002</v>
      </c>
      <c r="P391" s="11"/>
      <c r="Q391" s="11"/>
      <c r="R391" s="11"/>
      <c r="S391" s="11">
        <f t="shared" si="24"/>
        <v>-55456.92</v>
      </c>
      <c r="T391" s="12">
        <f t="shared" si="25"/>
        <v>-3.316985932829996E-2</v>
      </c>
    </row>
    <row r="392" spans="1:20" x14ac:dyDescent="0.25">
      <c r="A392" s="9">
        <v>22581</v>
      </c>
      <c r="B392" s="10" t="s">
        <v>50</v>
      </c>
      <c r="C392" s="10" t="s">
        <v>15</v>
      </c>
      <c r="D392" s="10" t="s">
        <v>44</v>
      </c>
      <c r="E392" s="11">
        <v>1008</v>
      </c>
      <c r="F392" s="11">
        <v>4464867</v>
      </c>
      <c r="G392" s="11">
        <v>869435.13</v>
      </c>
      <c r="H392" s="11">
        <v>607800.80000000005</v>
      </c>
      <c r="I392" s="11">
        <v>0</v>
      </c>
      <c r="J392" s="11">
        <f t="shared" si="23"/>
        <v>5942102.9299999997</v>
      </c>
      <c r="K392" s="1"/>
      <c r="L392" s="11">
        <v>-217650</v>
      </c>
      <c r="M392" s="11">
        <v>112626.12</v>
      </c>
      <c r="N392" s="11">
        <v>5040</v>
      </c>
      <c r="O392" s="11">
        <v>0</v>
      </c>
      <c r="P392" s="11">
        <v>12382.02</v>
      </c>
      <c r="Q392" s="11"/>
      <c r="R392" s="11"/>
      <c r="S392" s="11">
        <f t="shared" si="24"/>
        <v>-87601.86</v>
      </c>
      <c r="T392" s="12">
        <f t="shared" si="25"/>
        <v>-1.4742568587582511E-2</v>
      </c>
    </row>
    <row r="393" spans="1:20" x14ac:dyDescent="0.25">
      <c r="A393" s="9">
        <v>25871</v>
      </c>
      <c r="B393" s="10" t="s">
        <v>220</v>
      </c>
      <c r="C393" s="10" t="s">
        <v>15</v>
      </c>
      <c r="D393" s="10" t="s">
        <v>9</v>
      </c>
      <c r="E393" s="11">
        <v>709</v>
      </c>
      <c r="F393" s="11">
        <v>3208413.73</v>
      </c>
      <c r="G393" s="11">
        <v>315514.08</v>
      </c>
      <c r="H393" s="11">
        <v>0</v>
      </c>
      <c r="I393" s="11">
        <v>0</v>
      </c>
      <c r="J393" s="11">
        <f t="shared" si="23"/>
        <v>3523927.81</v>
      </c>
      <c r="K393" s="1"/>
      <c r="L393" s="11">
        <v>-156175</v>
      </c>
      <c r="M393" s="11">
        <v>0</v>
      </c>
      <c r="N393" s="11"/>
      <c r="O393" s="11">
        <v>39363.68</v>
      </c>
      <c r="P393" s="11"/>
      <c r="Q393" s="11"/>
      <c r="R393" s="11"/>
      <c r="S393" s="11">
        <f t="shared" si="24"/>
        <v>-116811.32</v>
      </c>
      <c r="T393" s="12">
        <f t="shared" si="25"/>
        <v>-3.3148045674636001E-2</v>
      </c>
    </row>
    <row r="394" spans="1:20" x14ac:dyDescent="0.25">
      <c r="A394" s="9">
        <v>53041</v>
      </c>
      <c r="B394" s="10" t="s">
        <v>477</v>
      </c>
      <c r="C394" s="10" t="s">
        <v>444</v>
      </c>
      <c r="D394" s="10" t="s">
        <v>131</v>
      </c>
      <c r="E394" s="11">
        <v>1462</v>
      </c>
      <c r="F394" s="11">
        <v>7838994.6299999999</v>
      </c>
      <c r="G394" s="11">
        <v>1370109.9</v>
      </c>
      <c r="H394" s="11">
        <v>841130.39999999979</v>
      </c>
      <c r="I394" s="11">
        <v>0</v>
      </c>
      <c r="J394" s="11">
        <f t="shared" si="23"/>
        <v>10050234.93</v>
      </c>
      <c r="K394" s="1"/>
      <c r="L394" s="11">
        <v>-380075</v>
      </c>
      <c r="M394" s="11">
        <v>155886.79999999993</v>
      </c>
      <c r="N394" s="11">
        <v>7310</v>
      </c>
      <c r="O394" s="11">
        <v>0</v>
      </c>
      <c r="P394" s="11">
        <v>106320.99</v>
      </c>
      <c r="Q394" s="11"/>
      <c r="R394" s="11"/>
      <c r="S394" s="11">
        <f t="shared" si="24"/>
        <v>-110557.21000000008</v>
      </c>
      <c r="T394" s="12">
        <f t="shared" si="25"/>
        <v>-1.1000460264862693E-2</v>
      </c>
    </row>
    <row r="395" spans="1:20" x14ac:dyDescent="0.25">
      <c r="A395" s="9">
        <v>25031</v>
      </c>
      <c r="B395" s="10" t="s">
        <v>85</v>
      </c>
      <c r="C395" s="10" t="s">
        <v>15</v>
      </c>
      <c r="D395" s="10" t="s">
        <v>66</v>
      </c>
      <c r="E395" s="11">
        <v>670</v>
      </c>
      <c r="F395" s="11">
        <v>3151432.91</v>
      </c>
      <c r="G395" s="11">
        <v>468028.51</v>
      </c>
      <c r="H395" s="11">
        <v>265197</v>
      </c>
      <c r="I395" s="11">
        <v>0</v>
      </c>
      <c r="J395" s="11">
        <f t="shared" si="23"/>
        <v>3884658.42</v>
      </c>
      <c r="K395" s="1"/>
      <c r="L395" s="11">
        <v>-147938</v>
      </c>
      <c r="M395" s="11">
        <v>49226.580000000016</v>
      </c>
      <c r="N395" s="11">
        <v>3350</v>
      </c>
      <c r="O395" s="11">
        <v>0</v>
      </c>
      <c r="P395" s="11">
        <v>14054.75</v>
      </c>
      <c r="Q395" s="11"/>
      <c r="R395" s="11"/>
      <c r="S395" s="11">
        <f t="shared" si="24"/>
        <v>-81306.669999999984</v>
      </c>
      <c r="T395" s="12">
        <f t="shared" si="25"/>
        <v>-2.09301980275527E-2</v>
      </c>
    </row>
    <row r="396" spans="1:20" x14ac:dyDescent="0.25">
      <c r="A396" s="9">
        <v>31211</v>
      </c>
      <c r="B396" s="10" t="s">
        <v>219</v>
      </c>
      <c r="C396" s="10" t="s">
        <v>15</v>
      </c>
      <c r="D396" s="10" t="s">
        <v>9</v>
      </c>
      <c r="E396" s="11">
        <v>825</v>
      </c>
      <c r="F396" s="11">
        <v>3694176</v>
      </c>
      <c r="G396" s="11">
        <v>625392.76</v>
      </c>
      <c r="H396" s="11">
        <v>383060.99999999994</v>
      </c>
      <c r="I396" s="11">
        <v>0</v>
      </c>
      <c r="J396" s="11">
        <f t="shared" si="23"/>
        <v>4702629.76</v>
      </c>
      <c r="K396" s="1"/>
      <c r="L396" s="11">
        <v>-180081</v>
      </c>
      <c r="M396" s="11">
        <v>72101.20000000007</v>
      </c>
      <c r="N396" s="11">
        <v>4125</v>
      </c>
      <c r="O396" s="11">
        <v>0</v>
      </c>
      <c r="P396" s="11">
        <v>6049.55</v>
      </c>
      <c r="Q396" s="11"/>
      <c r="R396" s="11"/>
      <c r="S396" s="11">
        <f t="shared" si="24"/>
        <v>-97805.249999999927</v>
      </c>
      <c r="T396" s="12">
        <f t="shared" si="25"/>
        <v>-2.0797990697017987E-2</v>
      </c>
    </row>
    <row r="397" spans="1:20" x14ac:dyDescent="0.25">
      <c r="A397" s="9">
        <v>25041</v>
      </c>
      <c r="B397" s="10" t="s">
        <v>425</v>
      </c>
      <c r="C397" s="10" t="s">
        <v>15</v>
      </c>
      <c r="D397" s="10" t="s">
        <v>408</v>
      </c>
      <c r="E397" s="11">
        <v>299</v>
      </c>
      <c r="F397" s="11">
        <v>1354552</v>
      </c>
      <c r="G397" s="11">
        <v>253225.26</v>
      </c>
      <c r="H397" s="11">
        <v>232893.39999999997</v>
      </c>
      <c r="I397" s="11">
        <v>0</v>
      </c>
      <c r="J397" s="11">
        <f t="shared" si="23"/>
        <v>1840670.66</v>
      </c>
      <c r="K397" s="1"/>
      <c r="L397" s="11">
        <v>-66031</v>
      </c>
      <c r="M397" s="11">
        <v>43115.420000000042</v>
      </c>
      <c r="N397" s="11">
        <v>1495</v>
      </c>
      <c r="O397" s="11">
        <v>0</v>
      </c>
      <c r="P397" s="11">
        <v>4369.78</v>
      </c>
      <c r="Q397" s="11"/>
      <c r="R397" s="11"/>
      <c r="S397" s="11">
        <f t="shared" si="24"/>
        <v>-17050.799999999959</v>
      </c>
      <c r="T397" s="12">
        <f t="shared" si="25"/>
        <v>-9.2633627354064309E-3</v>
      </c>
    </row>
    <row r="398" spans="1:20" x14ac:dyDescent="0.25">
      <c r="A398" s="9">
        <v>46471</v>
      </c>
      <c r="B398" s="10" t="s">
        <v>529</v>
      </c>
      <c r="C398" s="10" t="s">
        <v>444</v>
      </c>
      <c r="D398" s="10" t="s">
        <v>440</v>
      </c>
      <c r="E398" s="11">
        <v>478</v>
      </c>
      <c r="F398" s="11">
        <v>2432744.6</v>
      </c>
      <c r="G398" s="11">
        <v>374533.51</v>
      </c>
      <c r="H398" s="11">
        <v>311330.39999999997</v>
      </c>
      <c r="I398" s="11">
        <v>0</v>
      </c>
      <c r="J398" s="11">
        <f t="shared" si="23"/>
        <v>3118608.5100000002</v>
      </c>
      <c r="K398" s="1"/>
      <c r="L398" s="11">
        <v>-118324</v>
      </c>
      <c r="M398" s="11">
        <v>57672.920000000042</v>
      </c>
      <c r="N398" s="11">
        <v>2390</v>
      </c>
      <c r="O398" s="11">
        <v>0</v>
      </c>
      <c r="P398" s="11">
        <v>24506.07</v>
      </c>
      <c r="Q398" s="11"/>
      <c r="R398" s="11"/>
      <c r="S398" s="11">
        <f t="shared" si="24"/>
        <v>-33755.009999999951</v>
      </c>
      <c r="T398" s="12">
        <f t="shared" si="25"/>
        <v>-1.0823740745836658E-2</v>
      </c>
    </row>
    <row r="399" spans="1:20" x14ac:dyDescent="0.25">
      <c r="A399" s="9">
        <v>29111</v>
      </c>
      <c r="B399" s="10" t="s">
        <v>346</v>
      </c>
      <c r="C399" s="10" t="s">
        <v>15</v>
      </c>
      <c r="D399" s="10" t="s">
        <v>12</v>
      </c>
      <c r="E399" s="11">
        <v>462</v>
      </c>
      <c r="F399" s="11">
        <v>2143665.67</v>
      </c>
      <c r="G399" s="11">
        <v>384919.2</v>
      </c>
      <c r="H399" s="11">
        <v>355842.19999999995</v>
      </c>
      <c r="I399" s="11">
        <v>0</v>
      </c>
      <c r="J399" s="11">
        <f t="shared" si="23"/>
        <v>2884427.0700000003</v>
      </c>
      <c r="K399" s="1"/>
      <c r="L399" s="11">
        <v>-101195</v>
      </c>
      <c r="M399" s="11">
        <v>65876.860000000044</v>
      </c>
      <c r="N399" s="11">
        <v>2310</v>
      </c>
      <c r="O399" s="11">
        <v>0</v>
      </c>
      <c r="P399" s="11">
        <v>423.98</v>
      </c>
      <c r="Q399" s="11"/>
      <c r="R399" s="11"/>
      <c r="S399" s="11">
        <f t="shared" si="24"/>
        <v>-32584.15999999996</v>
      </c>
      <c r="T399" s="12">
        <f t="shared" si="25"/>
        <v>-1.1296579601161472E-2</v>
      </c>
    </row>
    <row r="400" spans="1:20" x14ac:dyDescent="0.25">
      <c r="A400" s="9">
        <v>25061</v>
      </c>
      <c r="B400" s="10" t="s">
        <v>121</v>
      </c>
      <c r="C400" s="10" t="s">
        <v>15</v>
      </c>
      <c r="D400" s="10" t="s">
        <v>104</v>
      </c>
      <c r="E400" s="11">
        <v>500</v>
      </c>
      <c r="F400" s="11">
        <v>2270368</v>
      </c>
      <c r="G400" s="11">
        <v>278268.06</v>
      </c>
      <c r="H400" s="11">
        <v>0</v>
      </c>
      <c r="I400" s="11">
        <v>0</v>
      </c>
      <c r="J400" s="11">
        <f t="shared" si="23"/>
        <v>2548636.06</v>
      </c>
      <c r="K400" s="1"/>
      <c r="L400" s="11">
        <v>-110674</v>
      </c>
      <c r="M400" s="11">
        <v>0</v>
      </c>
      <c r="N400" s="11"/>
      <c r="O400" s="11">
        <v>27760</v>
      </c>
      <c r="P400" s="11"/>
      <c r="Q400" s="11"/>
      <c r="R400" s="11"/>
      <c r="S400" s="11">
        <f t="shared" si="24"/>
        <v>-82914</v>
      </c>
      <c r="T400" s="12">
        <f t="shared" si="25"/>
        <v>-3.2532695154599674E-2</v>
      </c>
    </row>
    <row r="401" spans="1:20" x14ac:dyDescent="0.25">
      <c r="A401" s="9">
        <v>25071</v>
      </c>
      <c r="B401" s="10" t="s">
        <v>294</v>
      </c>
      <c r="C401" s="10" t="s">
        <v>15</v>
      </c>
      <c r="D401" s="10" t="s">
        <v>293</v>
      </c>
      <c r="E401" s="11">
        <v>621</v>
      </c>
      <c r="F401" s="11">
        <v>2808020</v>
      </c>
      <c r="G401" s="11">
        <v>476546.81</v>
      </c>
      <c r="H401" s="11">
        <v>0</v>
      </c>
      <c r="I401" s="11">
        <v>0</v>
      </c>
      <c r="J401" s="11">
        <f t="shared" si="23"/>
        <v>3284566.81</v>
      </c>
      <c r="K401" s="1"/>
      <c r="L401" s="11">
        <v>-136883</v>
      </c>
      <c r="M401" s="11">
        <v>0</v>
      </c>
      <c r="N401" s="11"/>
      <c r="O401" s="11">
        <v>34477.920000000006</v>
      </c>
      <c r="P401" s="11">
        <v>19366.52</v>
      </c>
      <c r="Q401" s="11"/>
      <c r="R401" s="11"/>
      <c r="S401" s="11">
        <f t="shared" si="24"/>
        <v>-83038.559999999998</v>
      </c>
      <c r="T401" s="12">
        <f t="shared" si="25"/>
        <v>-2.5281434296658436E-2</v>
      </c>
    </row>
    <row r="402" spans="1:20" x14ac:dyDescent="0.25">
      <c r="A402" s="9">
        <v>25091</v>
      </c>
      <c r="B402" s="10" t="s">
        <v>310</v>
      </c>
      <c r="C402" s="10" t="s">
        <v>15</v>
      </c>
      <c r="D402" s="10" t="s">
        <v>293</v>
      </c>
      <c r="E402" s="11">
        <v>233</v>
      </c>
      <c r="F402" s="11">
        <v>1050913</v>
      </c>
      <c r="G402" s="11">
        <v>237972.53</v>
      </c>
      <c r="H402" s="11">
        <v>178399.2</v>
      </c>
      <c r="I402" s="11">
        <v>0</v>
      </c>
      <c r="J402" s="11">
        <f t="shared" si="23"/>
        <v>1467284.73</v>
      </c>
      <c r="K402" s="1"/>
      <c r="L402" s="11">
        <v>-51229</v>
      </c>
      <c r="M402" s="11">
        <v>34451.76999999999</v>
      </c>
      <c r="N402" s="11">
        <v>1165</v>
      </c>
      <c r="O402" s="11">
        <v>0</v>
      </c>
      <c r="P402" s="11">
        <v>836.58</v>
      </c>
      <c r="Q402" s="11"/>
      <c r="R402" s="11"/>
      <c r="S402" s="11">
        <f t="shared" si="24"/>
        <v>-14775.650000000009</v>
      </c>
      <c r="T402" s="12">
        <f t="shared" si="25"/>
        <v>-1.0070063224879338E-2</v>
      </c>
    </row>
    <row r="403" spans="1:20" x14ac:dyDescent="0.25">
      <c r="A403" s="9">
        <v>25101</v>
      </c>
      <c r="B403" s="10" t="s">
        <v>153</v>
      </c>
      <c r="C403" s="10" t="s">
        <v>15</v>
      </c>
      <c r="D403" s="10" t="s">
        <v>152</v>
      </c>
      <c r="E403" s="11">
        <v>922</v>
      </c>
      <c r="F403" s="11">
        <v>4300570.41</v>
      </c>
      <c r="G403" s="11">
        <v>998636.57</v>
      </c>
      <c r="H403" s="11">
        <v>575736</v>
      </c>
      <c r="I403" s="11">
        <v>0</v>
      </c>
      <c r="J403" s="11">
        <f t="shared" si="23"/>
        <v>5874942.9800000004</v>
      </c>
      <c r="K403" s="1"/>
      <c r="L403" s="11">
        <v>-203116</v>
      </c>
      <c r="M403" s="11">
        <v>106668.47999999998</v>
      </c>
      <c r="N403" s="11">
        <v>4610</v>
      </c>
      <c r="O403" s="11">
        <v>0</v>
      </c>
      <c r="P403" s="11">
        <v>92639.98</v>
      </c>
      <c r="Q403" s="11"/>
      <c r="R403" s="11"/>
      <c r="S403" s="11">
        <f t="shared" si="24"/>
        <v>802.45999999996275</v>
      </c>
      <c r="T403" s="12">
        <f t="shared" si="25"/>
        <v>1.3659026185135209E-4</v>
      </c>
    </row>
    <row r="404" spans="1:20" x14ac:dyDescent="0.25">
      <c r="A404" s="9">
        <v>25111</v>
      </c>
      <c r="B404" s="10" t="s">
        <v>84</v>
      </c>
      <c r="C404" s="10" t="s">
        <v>15</v>
      </c>
      <c r="D404" s="10" t="s">
        <v>66</v>
      </c>
      <c r="E404" s="11">
        <v>753</v>
      </c>
      <c r="F404" s="11">
        <v>3503818.82</v>
      </c>
      <c r="G404" s="11">
        <v>655713.98</v>
      </c>
      <c r="H404" s="11">
        <v>399084.00000000006</v>
      </c>
      <c r="I404" s="11">
        <v>0</v>
      </c>
      <c r="J404" s="11">
        <f t="shared" si="23"/>
        <v>4558616.8</v>
      </c>
      <c r="K404" s="1"/>
      <c r="L404" s="11">
        <v>-160339</v>
      </c>
      <c r="M404" s="11">
        <v>72860.839999999967</v>
      </c>
      <c r="N404" s="11">
        <v>3765</v>
      </c>
      <c r="O404" s="11">
        <v>0</v>
      </c>
      <c r="P404" s="11">
        <v>7393.66</v>
      </c>
      <c r="Q404" s="11"/>
      <c r="R404" s="11"/>
      <c r="S404" s="11">
        <f t="shared" si="24"/>
        <v>-76319.500000000029</v>
      </c>
      <c r="T404" s="12">
        <f t="shared" si="25"/>
        <v>-1.6741810805418002E-2</v>
      </c>
    </row>
    <row r="405" spans="1:20" x14ac:dyDescent="0.25">
      <c r="A405" s="9">
        <v>25121</v>
      </c>
      <c r="B405" s="10" t="s">
        <v>401</v>
      </c>
      <c r="C405" s="10" t="s">
        <v>15</v>
      </c>
      <c r="D405" s="10" t="s">
        <v>376</v>
      </c>
      <c r="E405" s="11">
        <v>231</v>
      </c>
      <c r="F405" s="11">
        <v>1111680.6000000001</v>
      </c>
      <c r="G405" s="11">
        <v>195072.49</v>
      </c>
      <c r="H405" s="11">
        <v>183220.80000000002</v>
      </c>
      <c r="I405" s="11">
        <v>0</v>
      </c>
      <c r="J405" s="11">
        <f t="shared" si="23"/>
        <v>1489973.8900000001</v>
      </c>
      <c r="K405" s="1"/>
      <c r="L405" s="11">
        <v>-50439</v>
      </c>
      <c r="M405" s="11">
        <v>33915.75999999998</v>
      </c>
      <c r="N405" s="11">
        <v>1155</v>
      </c>
      <c r="O405" s="11">
        <v>0</v>
      </c>
      <c r="P405" s="11"/>
      <c r="Q405" s="11"/>
      <c r="R405" s="11"/>
      <c r="S405" s="11">
        <f t="shared" si="24"/>
        <v>-15368.24000000002</v>
      </c>
      <c r="T405" s="12">
        <f t="shared" si="25"/>
        <v>-1.0314435778468587E-2</v>
      </c>
    </row>
    <row r="406" spans="1:20" x14ac:dyDescent="0.25">
      <c r="A406" s="9">
        <v>53051</v>
      </c>
      <c r="B406" s="10" t="s">
        <v>502</v>
      </c>
      <c r="C406" s="10" t="s">
        <v>444</v>
      </c>
      <c r="D406" s="10" t="s">
        <v>267</v>
      </c>
      <c r="E406" s="11">
        <v>273</v>
      </c>
      <c r="F406" s="11">
        <v>1698943</v>
      </c>
      <c r="G406" s="11">
        <v>252331.53</v>
      </c>
      <c r="H406" s="11">
        <v>191367.2</v>
      </c>
      <c r="I406" s="11">
        <v>0</v>
      </c>
      <c r="J406" s="11">
        <f t="shared" si="23"/>
        <v>2142641.73</v>
      </c>
      <c r="K406" s="1"/>
      <c r="L406" s="11">
        <v>-69896</v>
      </c>
      <c r="M406" s="11">
        <v>35440.600000000006</v>
      </c>
      <c r="N406" s="11">
        <v>1365</v>
      </c>
      <c r="O406" s="11">
        <v>0</v>
      </c>
      <c r="P406" s="11">
        <v>19507.82</v>
      </c>
      <c r="Q406" s="11"/>
      <c r="R406" s="11"/>
      <c r="S406" s="11">
        <f t="shared" si="24"/>
        <v>-13582.579999999994</v>
      </c>
      <c r="T406" s="12">
        <f t="shared" si="25"/>
        <v>-6.3391745851976824E-3</v>
      </c>
    </row>
    <row r="407" spans="1:20" x14ac:dyDescent="0.25">
      <c r="A407" s="9">
        <v>45221</v>
      </c>
      <c r="B407" s="10" t="s">
        <v>458</v>
      </c>
      <c r="C407" s="10" t="s">
        <v>444</v>
      </c>
      <c r="D407" s="10" t="s">
        <v>457</v>
      </c>
      <c r="E407" s="11">
        <v>580</v>
      </c>
      <c r="F407" s="11">
        <v>3145856</v>
      </c>
      <c r="G407" s="11">
        <v>420560.24</v>
      </c>
      <c r="H407" s="11">
        <v>269463.59999999998</v>
      </c>
      <c r="I407" s="11">
        <v>0</v>
      </c>
      <c r="J407" s="11">
        <f t="shared" si="23"/>
        <v>3835879.8400000003</v>
      </c>
      <c r="K407" s="1"/>
      <c r="L407" s="11">
        <v>-153352</v>
      </c>
      <c r="M407" s="11">
        <v>49985.100000000035</v>
      </c>
      <c r="N407" s="11">
        <v>2900</v>
      </c>
      <c r="O407" s="11">
        <v>0</v>
      </c>
      <c r="P407" s="11">
        <v>25146.31</v>
      </c>
      <c r="Q407" s="11"/>
      <c r="R407" s="11"/>
      <c r="S407" s="11">
        <f t="shared" ref="S407:S466" si="26">L407+SUM(M407:R407)</f>
        <v>-75320.589999999967</v>
      </c>
      <c r="T407" s="12">
        <f t="shared" si="25"/>
        <v>-1.9635805380181032E-2</v>
      </c>
    </row>
    <row r="408" spans="1:20" x14ac:dyDescent="0.25">
      <c r="A408" s="9">
        <v>46121</v>
      </c>
      <c r="B408" s="10" t="s">
        <v>517</v>
      </c>
      <c r="C408" s="10" t="s">
        <v>444</v>
      </c>
      <c r="D408" s="10" t="s">
        <v>12</v>
      </c>
      <c r="E408" s="11">
        <v>197</v>
      </c>
      <c r="F408" s="11">
        <v>1409552.23</v>
      </c>
      <c r="G408" s="11">
        <v>217751.11</v>
      </c>
      <c r="H408" s="11">
        <v>154147</v>
      </c>
      <c r="I408" s="11">
        <v>0</v>
      </c>
      <c r="J408" s="11">
        <f t="shared" ref="J408:J467" si="27">SUM(F408:I408)</f>
        <v>1781450.3399999999</v>
      </c>
      <c r="K408" s="1"/>
      <c r="L408" s="11">
        <v>-48534</v>
      </c>
      <c r="M408" s="11">
        <v>28540.47000000003</v>
      </c>
      <c r="N408" s="11">
        <v>985</v>
      </c>
      <c r="O408" s="11">
        <v>0</v>
      </c>
      <c r="P408" s="11">
        <v>17174.150000000001</v>
      </c>
      <c r="Q408" s="11"/>
      <c r="R408" s="11"/>
      <c r="S408" s="11">
        <f t="shared" si="26"/>
        <v>-1834.3799999999683</v>
      </c>
      <c r="T408" s="12">
        <f t="shared" ref="T408:T467" si="28">S408/J408</f>
        <v>-1.0297115551365684E-3</v>
      </c>
    </row>
    <row r="409" spans="1:20" s="1" customFormat="1" x14ac:dyDescent="0.25">
      <c r="A409" s="9">
        <v>26061</v>
      </c>
      <c r="B409" s="10" t="s">
        <v>313</v>
      </c>
      <c r="C409" s="10" t="s">
        <v>15</v>
      </c>
      <c r="D409" s="10" t="s">
        <v>293</v>
      </c>
      <c r="E409" s="11">
        <v>98</v>
      </c>
      <c r="F409" s="11">
        <v>474128.21</v>
      </c>
      <c r="G409" s="11">
        <v>108421.38</v>
      </c>
      <c r="H409" s="11">
        <v>85122.400000000009</v>
      </c>
      <c r="I409" s="11">
        <v>0</v>
      </c>
      <c r="J409" s="11">
        <f t="shared" si="27"/>
        <v>667671.99000000011</v>
      </c>
      <c r="L409" s="11">
        <v>-22303</v>
      </c>
      <c r="M409" s="11">
        <v>15753.559999999998</v>
      </c>
      <c r="N409" s="11">
        <v>490</v>
      </c>
      <c r="O409" s="11">
        <v>0</v>
      </c>
      <c r="P409" s="11">
        <v>799.26</v>
      </c>
      <c r="Q409" s="11"/>
      <c r="R409" s="11"/>
      <c r="S409" s="11">
        <f t="shared" si="26"/>
        <v>-5260.1800000000039</v>
      </c>
      <c r="T409" s="12">
        <f t="shared" si="28"/>
        <v>-7.8783895067995931E-3</v>
      </c>
    </row>
    <row r="410" spans="1:20" x14ac:dyDescent="0.25">
      <c r="A410" s="9">
        <v>25141</v>
      </c>
      <c r="B410" s="10" t="s">
        <v>113</v>
      </c>
      <c r="C410" s="10" t="s">
        <v>15</v>
      </c>
      <c r="D410" s="10" t="s">
        <v>104</v>
      </c>
      <c r="E410" s="11">
        <v>695</v>
      </c>
      <c r="F410" s="11">
        <v>3209610.11</v>
      </c>
      <c r="G410" s="11">
        <v>563435.81000000006</v>
      </c>
      <c r="H410" s="11">
        <v>324941.39999999997</v>
      </c>
      <c r="I410" s="11">
        <v>0</v>
      </c>
      <c r="J410" s="11">
        <f t="shared" si="27"/>
        <v>4097987.32</v>
      </c>
      <c r="K410" s="1"/>
      <c r="L410" s="11">
        <v>-152170</v>
      </c>
      <c r="M410" s="11">
        <v>60276.150000000023</v>
      </c>
      <c r="N410" s="11">
        <v>3475</v>
      </c>
      <c r="O410" s="11">
        <v>0</v>
      </c>
      <c r="P410" s="11">
        <v>2521.52</v>
      </c>
      <c r="Q410" s="11"/>
      <c r="R410" s="11"/>
      <c r="S410" s="11">
        <f t="shared" si="26"/>
        <v>-85897.329999999973</v>
      </c>
      <c r="T410" s="12">
        <f t="shared" si="28"/>
        <v>-2.0960857926715103E-2</v>
      </c>
    </row>
    <row r="411" spans="1:20" x14ac:dyDescent="0.25">
      <c r="A411" s="9">
        <v>46271</v>
      </c>
      <c r="B411" s="10" t="s">
        <v>467</v>
      </c>
      <c r="C411" s="10" t="s">
        <v>444</v>
      </c>
      <c r="D411" s="10" t="s">
        <v>66</v>
      </c>
      <c r="E411" s="11">
        <v>1171</v>
      </c>
      <c r="F411" s="11">
        <v>6475832.9000000004</v>
      </c>
      <c r="G411" s="11">
        <v>1066794.8600000001</v>
      </c>
      <c r="H411" s="11">
        <v>708761</v>
      </c>
      <c r="I411" s="11">
        <v>0</v>
      </c>
      <c r="J411" s="11">
        <f t="shared" si="27"/>
        <v>8251388.7600000007</v>
      </c>
      <c r="K411" s="1"/>
      <c r="L411" s="11">
        <v>-301820</v>
      </c>
      <c r="M411" s="11">
        <v>126499.06999999995</v>
      </c>
      <c r="N411" s="11">
        <v>5855</v>
      </c>
      <c r="O411" s="11">
        <v>0</v>
      </c>
      <c r="P411" s="11">
        <v>56580.08</v>
      </c>
      <c r="Q411" s="11"/>
      <c r="R411" s="11"/>
      <c r="S411" s="11">
        <f t="shared" si="26"/>
        <v>-112885.85000000003</v>
      </c>
      <c r="T411" s="12">
        <f t="shared" si="28"/>
        <v>-1.3680830376970389E-2</v>
      </c>
    </row>
    <row r="412" spans="1:20" x14ac:dyDescent="0.25">
      <c r="A412" s="9">
        <v>30121</v>
      </c>
      <c r="B412" s="10" t="s">
        <v>540</v>
      </c>
      <c r="C412" s="10" t="s">
        <v>534</v>
      </c>
      <c r="D412" s="10" t="s">
        <v>9</v>
      </c>
      <c r="E412" s="11">
        <v>69</v>
      </c>
      <c r="F412" s="11"/>
      <c r="G412" s="11">
        <v>100486.44</v>
      </c>
      <c r="H412" s="11">
        <v>33440.600000000006</v>
      </c>
      <c r="I412" s="11">
        <v>0</v>
      </c>
      <c r="J412" s="11">
        <f t="shared" si="27"/>
        <v>133927.04000000001</v>
      </c>
      <c r="K412" s="1"/>
      <c r="L412" s="11"/>
      <c r="M412" s="11">
        <v>6201.9399999999951</v>
      </c>
      <c r="N412" s="11">
        <v>345</v>
      </c>
      <c r="O412" s="11">
        <v>0</v>
      </c>
      <c r="P412" s="11">
        <v>5724.68</v>
      </c>
      <c r="Q412" s="11"/>
      <c r="R412" s="11"/>
      <c r="S412" s="11">
        <f t="shared" si="26"/>
        <v>12271.619999999995</v>
      </c>
      <c r="T412" s="12">
        <f t="shared" si="28"/>
        <v>9.1629143748715683E-2</v>
      </c>
    </row>
    <row r="413" spans="1:20" x14ac:dyDescent="0.25">
      <c r="A413" s="9">
        <v>25181</v>
      </c>
      <c r="B413" s="10" t="s">
        <v>386</v>
      </c>
      <c r="C413" s="10" t="s">
        <v>15</v>
      </c>
      <c r="D413" s="10" t="s">
        <v>376</v>
      </c>
      <c r="E413" s="11">
        <v>370</v>
      </c>
      <c r="F413" s="11">
        <v>1674337</v>
      </c>
      <c r="G413" s="11">
        <v>354340.58</v>
      </c>
      <c r="H413" s="11">
        <v>298939.2</v>
      </c>
      <c r="I413" s="11">
        <v>0</v>
      </c>
      <c r="J413" s="11">
        <f t="shared" si="27"/>
        <v>2327616.7800000003</v>
      </c>
      <c r="K413" s="1"/>
      <c r="L413" s="11">
        <v>-81619</v>
      </c>
      <c r="M413" s="11">
        <v>55336.239999999991</v>
      </c>
      <c r="N413" s="11">
        <v>1850</v>
      </c>
      <c r="O413" s="11">
        <v>0</v>
      </c>
      <c r="P413" s="11">
        <v>1936.99</v>
      </c>
      <c r="Q413" s="11"/>
      <c r="R413" s="11"/>
      <c r="S413" s="11">
        <f t="shared" si="26"/>
        <v>-22495.770000000011</v>
      </c>
      <c r="T413" s="12">
        <f t="shared" si="28"/>
        <v>-9.6647223861309368E-3</v>
      </c>
    </row>
    <row r="414" spans="1:20" x14ac:dyDescent="0.25">
      <c r="A414" s="9">
        <v>24931</v>
      </c>
      <c r="B414" s="10" t="s">
        <v>247</v>
      </c>
      <c r="C414" s="10" t="s">
        <v>15</v>
      </c>
      <c r="D414" s="10" t="s">
        <v>243</v>
      </c>
      <c r="E414" s="11">
        <v>730</v>
      </c>
      <c r="F414" s="11">
        <v>3617734.94</v>
      </c>
      <c r="G414" s="11">
        <v>611654.5</v>
      </c>
      <c r="H414" s="11">
        <v>469127.99999999994</v>
      </c>
      <c r="I414" s="11">
        <v>0</v>
      </c>
      <c r="J414" s="11">
        <f t="shared" si="27"/>
        <v>4698517.4399999995</v>
      </c>
      <c r="K414" s="1"/>
      <c r="L414" s="11">
        <v>-160724</v>
      </c>
      <c r="M414" s="11">
        <v>85640.690000000119</v>
      </c>
      <c r="N414" s="11">
        <v>3650</v>
      </c>
      <c r="O414" s="11">
        <v>0</v>
      </c>
      <c r="P414" s="11">
        <v>34478.1</v>
      </c>
      <c r="Q414" s="11"/>
      <c r="R414" s="11"/>
      <c r="S414" s="11">
        <f t="shared" si="26"/>
        <v>-36955.209999999875</v>
      </c>
      <c r="T414" s="12">
        <f t="shared" si="28"/>
        <v>-7.8652916525089843E-3</v>
      </c>
    </row>
    <row r="415" spans="1:20" x14ac:dyDescent="0.25">
      <c r="A415" s="9">
        <v>25191</v>
      </c>
      <c r="B415" s="10" t="s">
        <v>363</v>
      </c>
      <c r="C415" s="10" t="s">
        <v>15</v>
      </c>
      <c r="D415" s="10" t="s">
        <v>12</v>
      </c>
      <c r="E415" s="11">
        <v>351</v>
      </c>
      <c r="F415" s="11">
        <v>1457120</v>
      </c>
      <c r="G415" s="11">
        <v>307074.02</v>
      </c>
      <c r="H415" s="11">
        <v>234221.00000000003</v>
      </c>
      <c r="I415" s="11">
        <v>0</v>
      </c>
      <c r="J415" s="11">
        <f t="shared" si="27"/>
        <v>1998415.02</v>
      </c>
      <c r="K415" s="1"/>
      <c r="L415" s="11">
        <v>-71030</v>
      </c>
      <c r="M415" s="11">
        <v>43382.699999999924</v>
      </c>
      <c r="N415" s="11">
        <v>1755</v>
      </c>
      <c r="O415" s="11">
        <v>0</v>
      </c>
      <c r="P415" s="11">
        <v>1627.53</v>
      </c>
      <c r="Q415" s="11"/>
      <c r="R415" s="11"/>
      <c r="S415" s="11">
        <f t="shared" si="26"/>
        <v>-24264.770000000077</v>
      </c>
      <c r="T415" s="12">
        <f t="shared" si="28"/>
        <v>-1.2142007419459887E-2</v>
      </c>
    </row>
    <row r="416" spans="1:20" x14ac:dyDescent="0.25">
      <c r="A416" s="9">
        <v>29371</v>
      </c>
      <c r="B416" s="10" t="s">
        <v>190</v>
      </c>
      <c r="C416" s="10" t="s">
        <v>15</v>
      </c>
      <c r="D416" s="10" t="s">
        <v>187</v>
      </c>
      <c r="E416" s="11">
        <v>603</v>
      </c>
      <c r="F416" s="11">
        <v>2894255.91</v>
      </c>
      <c r="G416" s="11">
        <v>430592.01</v>
      </c>
      <c r="H416" s="11">
        <v>304983.00000000006</v>
      </c>
      <c r="I416" s="11">
        <v>0</v>
      </c>
      <c r="J416" s="11">
        <f t="shared" si="27"/>
        <v>3629830.92</v>
      </c>
      <c r="K416" s="1"/>
      <c r="L416" s="11">
        <v>-132277</v>
      </c>
      <c r="M416" s="11">
        <v>56551.810000000056</v>
      </c>
      <c r="N416" s="11">
        <v>3015</v>
      </c>
      <c r="O416" s="11">
        <v>0</v>
      </c>
      <c r="P416" s="11">
        <v>5541.89</v>
      </c>
      <c r="Q416" s="11"/>
      <c r="R416" s="11"/>
      <c r="S416" s="11">
        <f t="shared" si="26"/>
        <v>-67168.299999999945</v>
      </c>
      <c r="T416" s="12">
        <f t="shared" si="28"/>
        <v>-1.8504525825131256E-2</v>
      </c>
    </row>
    <row r="417" spans="1:20" x14ac:dyDescent="0.25">
      <c r="A417" s="9">
        <v>30101</v>
      </c>
      <c r="B417" s="10" t="s">
        <v>233</v>
      </c>
      <c r="C417" s="10" t="s">
        <v>15</v>
      </c>
      <c r="D417" s="10" t="s">
        <v>9</v>
      </c>
      <c r="E417" s="11">
        <v>339</v>
      </c>
      <c r="F417" s="11">
        <v>1589880.84</v>
      </c>
      <c r="G417" s="11">
        <v>254082.95</v>
      </c>
      <c r="H417" s="11">
        <v>166299.20000000001</v>
      </c>
      <c r="I417" s="11">
        <v>0</v>
      </c>
      <c r="J417" s="11">
        <f t="shared" si="27"/>
        <v>2010262.99</v>
      </c>
      <c r="K417" s="1"/>
      <c r="L417" s="11">
        <v>-74703</v>
      </c>
      <c r="M417" s="11">
        <v>30842.080000000016</v>
      </c>
      <c r="N417" s="11">
        <v>1695</v>
      </c>
      <c r="O417" s="11">
        <v>0</v>
      </c>
      <c r="P417" s="11"/>
      <c r="Q417" s="11"/>
      <c r="R417" s="11"/>
      <c r="S417" s="11">
        <f t="shared" si="26"/>
        <v>-42165.919999999984</v>
      </c>
      <c r="T417" s="12">
        <f t="shared" si="28"/>
        <v>-2.0975325223492266E-2</v>
      </c>
    </row>
    <row r="418" spans="1:20" x14ac:dyDescent="0.25">
      <c r="A418" s="9">
        <v>26721</v>
      </c>
      <c r="B418" s="10" t="s">
        <v>272</v>
      </c>
      <c r="C418" s="10" t="s">
        <v>15</v>
      </c>
      <c r="D418" s="10" t="s">
        <v>267</v>
      </c>
      <c r="E418" s="11">
        <v>1028</v>
      </c>
      <c r="F418" s="11">
        <v>5022757.82</v>
      </c>
      <c r="G418" s="11">
        <v>895341.15</v>
      </c>
      <c r="H418" s="11">
        <v>683053.8</v>
      </c>
      <c r="I418" s="11">
        <v>0</v>
      </c>
      <c r="J418" s="11">
        <f t="shared" si="27"/>
        <v>6601152.7700000005</v>
      </c>
      <c r="K418" s="1"/>
      <c r="L418" s="11">
        <v>-229629</v>
      </c>
      <c r="M418" s="11">
        <v>127807.23999999987</v>
      </c>
      <c r="N418" s="11">
        <v>5140</v>
      </c>
      <c r="O418" s="11">
        <v>0</v>
      </c>
      <c r="P418" s="11">
        <v>29738.47</v>
      </c>
      <c r="Q418" s="11"/>
      <c r="R418" s="11"/>
      <c r="S418" s="11">
        <f t="shared" si="26"/>
        <v>-66943.290000000125</v>
      </c>
      <c r="T418" s="12">
        <f t="shared" si="28"/>
        <v>-1.0141151452248563E-2</v>
      </c>
    </row>
    <row r="419" spans="1:20" x14ac:dyDescent="0.25">
      <c r="A419" s="9">
        <v>29151</v>
      </c>
      <c r="B419" s="10" t="s">
        <v>242</v>
      </c>
      <c r="C419" s="10" t="s">
        <v>15</v>
      </c>
      <c r="D419" s="10" t="s">
        <v>243</v>
      </c>
      <c r="E419" s="11">
        <v>1096</v>
      </c>
      <c r="F419" s="11">
        <v>4946731</v>
      </c>
      <c r="G419" s="11">
        <v>1045044.5</v>
      </c>
      <c r="H419" s="11">
        <v>660830.4</v>
      </c>
      <c r="I419" s="11">
        <v>0</v>
      </c>
      <c r="J419" s="11">
        <f t="shared" si="27"/>
        <v>6652605.9000000004</v>
      </c>
      <c r="K419" s="1"/>
      <c r="L419" s="11">
        <v>-241139</v>
      </c>
      <c r="M419" s="11">
        <v>122452.55999999994</v>
      </c>
      <c r="N419" s="11">
        <v>5480</v>
      </c>
      <c r="O419" s="11">
        <v>0</v>
      </c>
      <c r="P419" s="11">
        <v>13228.5</v>
      </c>
      <c r="Q419" s="11"/>
      <c r="R419" s="11"/>
      <c r="S419" s="11">
        <f t="shared" si="26"/>
        <v>-99977.940000000061</v>
      </c>
      <c r="T419" s="12">
        <f t="shared" si="28"/>
        <v>-1.5028387597708149E-2</v>
      </c>
    </row>
    <row r="420" spans="1:20" x14ac:dyDescent="0.25">
      <c r="A420" s="9">
        <v>25211</v>
      </c>
      <c r="B420" s="10" t="s">
        <v>88</v>
      </c>
      <c r="C420" s="10" t="s">
        <v>15</v>
      </c>
      <c r="D420" s="10" t="s">
        <v>66</v>
      </c>
      <c r="E420" s="11">
        <v>589</v>
      </c>
      <c r="F420" s="11">
        <v>2679416.08</v>
      </c>
      <c r="G420" s="11">
        <v>204012.01</v>
      </c>
      <c r="H420" s="11">
        <v>0</v>
      </c>
      <c r="I420" s="11">
        <v>68472.350000000006</v>
      </c>
      <c r="J420" s="11">
        <f t="shared" si="27"/>
        <v>2951900.44</v>
      </c>
      <c r="K420" s="1"/>
      <c r="L420" s="11">
        <v>-130127</v>
      </c>
      <c r="M420" s="11">
        <v>0</v>
      </c>
      <c r="N420" s="11"/>
      <c r="O420" s="11">
        <v>32701.280000000002</v>
      </c>
      <c r="P420" s="11">
        <v>3658.19</v>
      </c>
      <c r="Q420" s="11"/>
      <c r="R420" s="11"/>
      <c r="S420" s="11">
        <f t="shared" si="26"/>
        <v>-93767.53</v>
      </c>
      <c r="T420" s="12">
        <f t="shared" si="28"/>
        <v>-3.1765139748412385E-2</v>
      </c>
    </row>
    <row r="421" spans="1:20" x14ac:dyDescent="0.25">
      <c r="A421" s="9">
        <v>25231</v>
      </c>
      <c r="B421" s="10" t="s">
        <v>266</v>
      </c>
      <c r="C421" s="10" t="s">
        <v>15</v>
      </c>
      <c r="D421" s="10" t="s">
        <v>267</v>
      </c>
      <c r="E421" s="11">
        <v>1751</v>
      </c>
      <c r="F421" s="11">
        <v>7991583.9699999997</v>
      </c>
      <c r="G421" s="11">
        <v>1489545.65</v>
      </c>
      <c r="H421" s="11">
        <v>1089935</v>
      </c>
      <c r="I421" s="11">
        <v>0</v>
      </c>
      <c r="J421" s="11">
        <f t="shared" si="27"/>
        <v>10571064.619999999</v>
      </c>
      <c r="K421" s="1"/>
      <c r="L421" s="11">
        <v>-385722</v>
      </c>
      <c r="M421" s="11">
        <v>201935.80000000005</v>
      </c>
      <c r="N421" s="11">
        <v>8755</v>
      </c>
      <c r="O421" s="11">
        <v>0</v>
      </c>
      <c r="P421" s="11">
        <v>129140.76</v>
      </c>
      <c r="Q421" s="11"/>
      <c r="R421" s="11"/>
      <c r="S421" s="11">
        <f t="shared" si="26"/>
        <v>-45890.439999999944</v>
      </c>
      <c r="T421" s="12">
        <f t="shared" si="28"/>
        <v>-4.3411370235290408E-3</v>
      </c>
    </row>
    <row r="422" spans="1:20" x14ac:dyDescent="0.25">
      <c r="A422" s="9">
        <v>29271</v>
      </c>
      <c r="B422" s="10" t="s">
        <v>145</v>
      </c>
      <c r="C422" s="10" t="s">
        <v>15</v>
      </c>
      <c r="D422" s="10" t="s">
        <v>131</v>
      </c>
      <c r="E422" s="11">
        <v>443</v>
      </c>
      <c r="F422" s="11">
        <v>1989741</v>
      </c>
      <c r="G422" s="11">
        <v>338547.23</v>
      </c>
      <c r="H422" s="11">
        <v>173554</v>
      </c>
      <c r="I422" s="11">
        <v>0</v>
      </c>
      <c r="J422" s="11">
        <f t="shared" si="27"/>
        <v>2501842.23</v>
      </c>
      <c r="K422" s="1"/>
      <c r="L422" s="11">
        <v>-96994</v>
      </c>
      <c r="M422" s="11">
        <v>34138.639999999985</v>
      </c>
      <c r="N422" s="11">
        <v>2215</v>
      </c>
      <c r="O422" s="11">
        <v>0</v>
      </c>
      <c r="P422" s="11"/>
      <c r="Q422" s="11"/>
      <c r="R422" s="11"/>
      <c r="S422" s="11">
        <f t="shared" si="26"/>
        <v>-60640.360000000015</v>
      </c>
      <c r="T422" s="12">
        <f t="shared" si="28"/>
        <v>-2.4238283003161241E-2</v>
      </c>
    </row>
    <row r="423" spans="1:20" x14ac:dyDescent="0.25">
      <c r="A423" s="9">
        <v>25241</v>
      </c>
      <c r="B423" s="10" t="s">
        <v>74</v>
      </c>
      <c r="C423" s="10" t="s">
        <v>15</v>
      </c>
      <c r="D423" s="10" t="s">
        <v>66</v>
      </c>
      <c r="E423" s="11">
        <v>888</v>
      </c>
      <c r="F423" s="11">
        <v>4010379</v>
      </c>
      <c r="G423" s="11">
        <v>694450.08</v>
      </c>
      <c r="H423" s="11">
        <v>532335.60000000009</v>
      </c>
      <c r="I423" s="11">
        <v>0</v>
      </c>
      <c r="J423" s="11">
        <f t="shared" si="27"/>
        <v>5237164.68</v>
      </c>
      <c r="K423" s="1"/>
      <c r="L423" s="11">
        <v>-195495</v>
      </c>
      <c r="M423" s="11">
        <v>98642.339999999851</v>
      </c>
      <c r="N423" s="11">
        <v>4440</v>
      </c>
      <c r="O423" s="11">
        <v>0</v>
      </c>
      <c r="P423" s="11">
        <v>30782.54</v>
      </c>
      <c r="Q423" s="11"/>
      <c r="R423" s="11"/>
      <c r="S423" s="11">
        <f t="shared" si="26"/>
        <v>-61630.120000000141</v>
      </c>
      <c r="T423" s="12">
        <f t="shared" si="28"/>
        <v>-1.1767840762265308E-2</v>
      </c>
    </row>
    <row r="424" spans="1:20" x14ac:dyDescent="0.25">
      <c r="A424" s="9">
        <v>25391</v>
      </c>
      <c r="B424" s="10" t="s">
        <v>405</v>
      </c>
      <c r="C424" s="10" t="s">
        <v>15</v>
      </c>
      <c r="D424" s="10" t="s">
        <v>376</v>
      </c>
      <c r="E424" s="11">
        <v>189</v>
      </c>
      <c r="F424" s="11">
        <v>846208</v>
      </c>
      <c r="G424" s="11">
        <v>224734.8</v>
      </c>
      <c r="H424" s="11">
        <v>142557</v>
      </c>
      <c r="I424" s="11">
        <v>0</v>
      </c>
      <c r="J424" s="11">
        <f t="shared" si="27"/>
        <v>1213499.8</v>
      </c>
      <c r="K424" s="1"/>
      <c r="L424" s="11">
        <v>-41250</v>
      </c>
      <c r="M424" s="11">
        <v>25020.98000000001</v>
      </c>
      <c r="N424" s="11">
        <v>945</v>
      </c>
      <c r="O424" s="11">
        <v>0</v>
      </c>
      <c r="P424" s="11">
        <v>4174.5200000000004</v>
      </c>
      <c r="Q424" s="11"/>
      <c r="R424" s="11"/>
      <c r="S424" s="11">
        <f t="shared" si="26"/>
        <v>-11109.499999999989</v>
      </c>
      <c r="T424" s="12">
        <f t="shared" si="28"/>
        <v>-9.1549252830531898E-3</v>
      </c>
    </row>
    <row r="425" spans="1:20" x14ac:dyDescent="0.25">
      <c r="A425" s="9">
        <v>25291</v>
      </c>
      <c r="B425" s="10" t="s">
        <v>138</v>
      </c>
      <c r="C425" s="10" t="s">
        <v>15</v>
      </c>
      <c r="D425" s="10" t="s">
        <v>131</v>
      </c>
      <c r="E425" s="11">
        <v>784</v>
      </c>
      <c r="F425" s="11">
        <v>3596428</v>
      </c>
      <c r="G425" s="11">
        <v>796530.01</v>
      </c>
      <c r="H425" s="11">
        <v>480823</v>
      </c>
      <c r="I425" s="11">
        <v>0</v>
      </c>
      <c r="J425" s="11">
        <f t="shared" si="27"/>
        <v>4873781.01</v>
      </c>
      <c r="K425" s="1"/>
      <c r="L425" s="11">
        <v>-175316</v>
      </c>
      <c r="M425" s="11">
        <v>90319.88</v>
      </c>
      <c r="N425" s="11">
        <v>3920</v>
      </c>
      <c r="O425" s="11">
        <v>0</v>
      </c>
      <c r="P425" s="11">
        <v>1334.92</v>
      </c>
      <c r="Q425" s="11"/>
      <c r="R425" s="11"/>
      <c r="S425" s="11">
        <f t="shared" si="26"/>
        <v>-79741.2</v>
      </c>
      <c r="T425" s="12">
        <f t="shared" si="28"/>
        <v>-1.6361260351334499E-2</v>
      </c>
    </row>
    <row r="426" spans="1:20" x14ac:dyDescent="0.25">
      <c r="A426" s="9">
        <v>46281</v>
      </c>
      <c r="B426" s="10" t="s">
        <v>465</v>
      </c>
      <c r="C426" s="10" t="s">
        <v>444</v>
      </c>
      <c r="D426" s="10" t="s">
        <v>66</v>
      </c>
      <c r="E426" s="11">
        <v>2010</v>
      </c>
      <c r="F426" s="11">
        <v>10797159.800000001</v>
      </c>
      <c r="G426" s="11">
        <v>1662724.8</v>
      </c>
      <c r="H426" s="11">
        <v>1058522.8000000003</v>
      </c>
      <c r="I426" s="11">
        <v>0</v>
      </c>
      <c r="J426" s="11">
        <f t="shared" si="27"/>
        <v>13518407.400000002</v>
      </c>
      <c r="K426" s="1"/>
      <c r="L426" s="11">
        <v>-518964</v>
      </c>
      <c r="M426" s="11">
        <v>197368.59999999986</v>
      </c>
      <c r="N426" s="11">
        <v>10050</v>
      </c>
      <c r="O426" s="11">
        <v>0</v>
      </c>
      <c r="P426" s="11">
        <v>82618.899999999994</v>
      </c>
      <c r="Q426" s="11"/>
      <c r="R426" s="11"/>
      <c r="S426" s="11">
        <f t="shared" si="26"/>
        <v>-228926.50000000012</v>
      </c>
      <c r="T426" s="12">
        <f t="shared" si="28"/>
        <v>-1.6934428237456438E-2</v>
      </c>
    </row>
    <row r="427" spans="1:20" x14ac:dyDescent="0.25">
      <c r="A427" s="9">
        <v>47061</v>
      </c>
      <c r="B427" s="10" t="s">
        <v>471</v>
      </c>
      <c r="C427" s="10" t="s">
        <v>444</v>
      </c>
      <c r="D427" s="10" t="s">
        <v>104</v>
      </c>
      <c r="E427" s="11">
        <v>1369</v>
      </c>
      <c r="F427" s="11">
        <v>7328174</v>
      </c>
      <c r="G427" s="11">
        <v>1083686.28</v>
      </c>
      <c r="H427" s="11">
        <v>694323.00000000012</v>
      </c>
      <c r="I427" s="11">
        <v>0</v>
      </c>
      <c r="J427" s="11">
        <f t="shared" si="27"/>
        <v>9106183.2799999993</v>
      </c>
      <c r="K427" s="1"/>
      <c r="L427" s="11">
        <v>-357227</v>
      </c>
      <c r="M427" s="11">
        <v>128745.6100000001</v>
      </c>
      <c r="N427" s="11">
        <v>6845</v>
      </c>
      <c r="O427" s="11">
        <v>0</v>
      </c>
      <c r="P427" s="11">
        <v>40637.410000000003</v>
      </c>
      <c r="Q427" s="11"/>
      <c r="R427" s="11"/>
      <c r="S427" s="11">
        <f t="shared" si="26"/>
        <v>-180998.97999999989</v>
      </c>
      <c r="T427" s="12">
        <f t="shared" si="28"/>
        <v>-1.9876492097136871E-2</v>
      </c>
    </row>
    <row r="428" spans="1:20" x14ac:dyDescent="0.25">
      <c r="A428" s="9">
        <v>25301</v>
      </c>
      <c r="B428" s="10" t="s">
        <v>277</v>
      </c>
      <c r="C428" s="10" t="s">
        <v>15</v>
      </c>
      <c r="D428" s="10" t="s">
        <v>267</v>
      </c>
      <c r="E428" s="11">
        <v>733</v>
      </c>
      <c r="F428" s="11">
        <v>3584685.13</v>
      </c>
      <c r="G428" s="11">
        <v>733121.13</v>
      </c>
      <c r="H428" s="11">
        <v>532690.20000000007</v>
      </c>
      <c r="I428" s="11">
        <v>0</v>
      </c>
      <c r="J428" s="11">
        <f t="shared" si="27"/>
        <v>4850496.46</v>
      </c>
      <c r="K428" s="1"/>
      <c r="L428" s="11">
        <v>-161050</v>
      </c>
      <c r="M428" s="11">
        <v>98640.079999999842</v>
      </c>
      <c r="N428" s="11">
        <v>3665</v>
      </c>
      <c r="O428" s="11">
        <v>0</v>
      </c>
      <c r="P428" s="11">
        <v>8178.65</v>
      </c>
      <c r="Q428" s="11"/>
      <c r="R428" s="11"/>
      <c r="S428" s="11">
        <f t="shared" si="26"/>
        <v>-50566.270000000164</v>
      </c>
      <c r="T428" s="12">
        <f t="shared" si="28"/>
        <v>-1.0424967921737265E-2</v>
      </c>
    </row>
    <row r="429" spans="1:20" x14ac:dyDescent="0.25">
      <c r="A429" s="9">
        <v>29201</v>
      </c>
      <c r="B429" s="10" t="s">
        <v>222</v>
      </c>
      <c r="C429" s="10" t="s">
        <v>15</v>
      </c>
      <c r="D429" s="10" t="s">
        <v>9</v>
      </c>
      <c r="E429" s="11">
        <v>560</v>
      </c>
      <c r="F429" s="11">
        <v>2621930.4500000002</v>
      </c>
      <c r="G429" s="11">
        <v>374742.73</v>
      </c>
      <c r="H429" s="11">
        <v>0</v>
      </c>
      <c r="I429" s="11">
        <v>0</v>
      </c>
      <c r="J429" s="11">
        <f t="shared" si="27"/>
        <v>2996673.18</v>
      </c>
      <c r="K429" s="1"/>
      <c r="L429" s="11">
        <v>-123448</v>
      </c>
      <c r="M429" s="11">
        <v>0</v>
      </c>
      <c r="N429" s="11"/>
      <c r="O429" s="11">
        <v>31091.200000000001</v>
      </c>
      <c r="P429" s="11">
        <v>38063.019999999997</v>
      </c>
      <c r="Q429" s="11"/>
      <c r="R429" s="11"/>
      <c r="S429" s="11">
        <f t="shared" si="26"/>
        <v>-54293.78</v>
      </c>
      <c r="T429" s="12">
        <f t="shared" si="28"/>
        <v>-1.8118018462059984E-2</v>
      </c>
    </row>
    <row r="430" spans="1:20" x14ac:dyDescent="0.25">
      <c r="A430" s="9">
        <v>25341</v>
      </c>
      <c r="B430" s="10" t="s">
        <v>41</v>
      </c>
      <c r="C430" s="10" t="s">
        <v>15</v>
      </c>
      <c r="D430" s="10" t="s">
        <v>16</v>
      </c>
      <c r="E430" s="11">
        <v>303</v>
      </c>
      <c r="F430" s="11">
        <v>1359653</v>
      </c>
      <c r="G430" s="11">
        <v>288191.84000000003</v>
      </c>
      <c r="H430" s="11">
        <v>221369</v>
      </c>
      <c r="I430" s="11">
        <v>0</v>
      </c>
      <c r="J430" s="11">
        <f t="shared" si="27"/>
        <v>1869213.84</v>
      </c>
      <c r="K430" s="1"/>
      <c r="L430" s="11">
        <v>-66279</v>
      </c>
      <c r="M430" s="11">
        <v>39613.100000000035</v>
      </c>
      <c r="N430" s="11">
        <v>1515</v>
      </c>
      <c r="O430" s="11">
        <v>0</v>
      </c>
      <c r="P430" s="11">
        <v>25007.37</v>
      </c>
      <c r="Q430" s="11"/>
      <c r="R430" s="11"/>
      <c r="S430" s="11">
        <f t="shared" si="26"/>
        <v>-143.52999999996973</v>
      </c>
      <c r="T430" s="12">
        <f t="shared" si="28"/>
        <v>-7.6786292145135049E-5</v>
      </c>
    </row>
    <row r="431" spans="1:20" x14ac:dyDescent="0.25">
      <c r="A431" s="9">
        <v>25351</v>
      </c>
      <c r="B431" s="10" t="s">
        <v>368</v>
      </c>
      <c r="C431" s="10" t="s">
        <v>15</v>
      </c>
      <c r="D431" s="10" t="s">
        <v>12</v>
      </c>
      <c r="E431" s="11">
        <v>296</v>
      </c>
      <c r="F431" s="11">
        <v>1400057.7</v>
      </c>
      <c r="G431" s="11">
        <v>262463.03999999998</v>
      </c>
      <c r="H431" s="11">
        <v>230528.99999999997</v>
      </c>
      <c r="I431" s="11">
        <v>0</v>
      </c>
      <c r="J431" s="11">
        <f t="shared" si="27"/>
        <v>1893049.74</v>
      </c>
      <c r="K431" s="1"/>
      <c r="L431" s="11">
        <v>-65214</v>
      </c>
      <c r="M431" s="11">
        <v>41276.640000000043</v>
      </c>
      <c r="N431" s="11">
        <v>1480</v>
      </c>
      <c r="O431" s="11">
        <v>0</v>
      </c>
      <c r="P431" s="11">
        <v>1179.8900000000001</v>
      </c>
      <c r="Q431" s="11"/>
      <c r="R431" s="11"/>
      <c r="S431" s="11">
        <f t="shared" si="26"/>
        <v>-21277.469999999958</v>
      </c>
      <c r="T431" s="12">
        <f t="shared" si="28"/>
        <v>-1.1239783905519544E-2</v>
      </c>
    </row>
    <row r="432" spans="1:20" x14ac:dyDescent="0.25">
      <c r="A432" s="9">
        <v>25361</v>
      </c>
      <c r="B432" s="10" t="s">
        <v>275</v>
      </c>
      <c r="C432" s="10" t="s">
        <v>15</v>
      </c>
      <c r="D432" s="10" t="s">
        <v>267</v>
      </c>
      <c r="E432" s="11">
        <v>866</v>
      </c>
      <c r="F432" s="11">
        <v>4502281.1100000003</v>
      </c>
      <c r="G432" s="11">
        <v>897888.62</v>
      </c>
      <c r="H432" s="11">
        <v>594128.4</v>
      </c>
      <c r="I432" s="11">
        <v>0</v>
      </c>
      <c r="J432" s="11">
        <f t="shared" si="27"/>
        <v>5994298.1300000008</v>
      </c>
      <c r="K432" s="1"/>
      <c r="L432" s="11">
        <v>-195862</v>
      </c>
      <c r="M432" s="11">
        <v>111349.34999999998</v>
      </c>
      <c r="N432" s="11">
        <v>4330</v>
      </c>
      <c r="O432" s="11">
        <v>0</v>
      </c>
      <c r="P432" s="11">
        <v>14730.71</v>
      </c>
      <c r="Q432" s="11"/>
      <c r="R432" s="11"/>
      <c r="S432" s="11">
        <f t="shared" si="26"/>
        <v>-65451.940000000031</v>
      </c>
      <c r="T432" s="12">
        <f t="shared" si="28"/>
        <v>-1.0919033151259031E-2</v>
      </c>
    </row>
    <row r="433" spans="1:20" x14ac:dyDescent="0.25">
      <c r="A433" s="9">
        <v>27091</v>
      </c>
      <c r="B433" s="10" t="s">
        <v>280</v>
      </c>
      <c r="C433" s="10" t="s">
        <v>15</v>
      </c>
      <c r="D433" s="10" t="s">
        <v>267</v>
      </c>
      <c r="E433" s="11">
        <v>690</v>
      </c>
      <c r="F433" s="11">
        <v>3088795.28</v>
      </c>
      <c r="G433" s="11">
        <v>557848.78</v>
      </c>
      <c r="H433" s="11">
        <v>431802</v>
      </c>
      <c r="I433" s="11">
        <v>0</v>
      </c>
      <c r="J433" s="11">
        <f t="shared" si="27"/>
        <v>4078446.0599999996</v>
      </c>
      <c r="K433" s="1"/>
      <c r="L433" s="11">
        <v>-147532</v>
      </c>
      <c r="M433" s="11">
        <v>80001.359999999986</v>
      </c>
      <c r="N433" s="11">
        <v>3450</v>
      </c>
      <c r="O433" s="11">
        <v>0</v>
      </c>
      <c r="P433" s="11">
        <v>7559.99</v>
      </c>
      <c r="Q433" s="11"/>
      <c r="R433" s="11"/>
      <c r="S433" s="11">
        <f t="shared" si="26"/>
        <v>-56520.650000000009</v>
      </c>
      <c r="T433" s="12">
        <f t="shared" si="28"/>
        <v>-1.3858378698282946E-2</v>
      </c>
    </row>
    <row r="434" spans="1:20" x14ac:dyDescent="0.25">
      <c r="A434" s="9">
        <v>25371</v>
      </c>
      <c r="B434" s="10" t="s">
        <v>304</v>
      </c>
      <c r="C434" s="10" t="s">
        <v>15</v>
      </c>
      <c r="D434" s="10" t="s">
        <v>293</v>
      </c>
      <c r="E434" s="11">
        <v>344</v>
      </c>
      <c r="F434" s="11">
        <v>1558871</v>
      </c>
      <c r="G434" s="11">
        <v>247305.60000000001</v>
      </c>
      <c r="H434" s="11">
        <v>191759.80000000005</v>
      </c>
      <c r="I434" s="11">
        <v>0</v>
      </c>
      <c r="J434" s="11">
        <f t="shared" si="27"/>
        <v>1997936.4000000001</v>
      </c>
      <c r="K434" s="1"/>
      <c r="L434" s="11">
        <v>-75991</v>
      </c>
      <c r="M434" s="11">
        <v>35544.709999999992</v>
      </c>
      <c r="N434" s="11">
        <v>1720</v>
      </c>
      <c r="O434" s="11">
        <v>0</v>
      </c>
      <c r="P434" s="11"/>
      <c r="Q434" s="11"/>
      <c r="R434" s="11"/>
      <c r="S434" s="11">
        <f t="shared" si="26"/>
        <v>-38726.290000000008</v>
      </c>
      <c r="T434" s="12">
        <f t="shared" si="28"/>
        <v>-1.9383144528524535E-2</v>
      </c>
    </row>
    <row r="435" spans="1:20" x14ac:dyDescent="0.25">
      <c r="A435" s="9">
        <v>25381</v>
      </c>
      <c r="B435" s="10" t="s">
        <v>415</v>
      </c>
      <c r="C435" s="10" t="s">
        <v>15</v>
      </c>
      <c r="D435" s="10" t="s">
        <v>408</v>
      </c>
      <c r="E435" s="11">
        <v>442</v>
      </c>
      <c r="F435" s="11">
        <v>2226908.1</v>
      </c>
      <c r="G435" s="11">
        <v>420617.94</v>
      </c>
      <c r="H435" s="11">
        <v>322567.20000000007</v>
      </c>
      <c r="I435" s="11">
        <v>0</v>
      </c>
      <c r="J435" s="11">
        <f t="shared" si="27"/>
        <v>2970093.24</v>
      </c>
      <c r="K435" s="1"/>
      <c r="L435" s="11">
        <v>-96523</v>
      </c>
      <c r="M435" s="11">
        <v>58384.759999999893</v>
      </c>
      <c r="N435" s="11">
        <v>2210</v>
      </c>
      <c r="O435" s="11">
        <v>0</v>
      </c>
      <c r="P435" s="11">
        <v>17830.48</v>
      </c>
      <c r="Q435" s="11"/>
      <c r="R435" s="11"/>
      <c r="S435" s="11">
        <f t="shared" si="26"/>
        <v>-18097.760000000111</v>
      </c>
      <c r="T435" s="12">
        <f t="shared" si="28"/>
        <v>-6.0933305918706143E-3</v>
      </c>
    </row>
    <row r="436" spans="1:20" x14ac:dyDescent="0.25">
      <c r="A436" s="9">
        <v>53061</v>
      </c>
      <c r="B436" s="10" t="s">
        <v>513</v>
      </c>
      <c r="C436" s="10" t="s">
        <v>444</v>
      </c>
      <c r="D436" s="10" t="s">
        <v>12</v>
      </c>
      <c r="E436" s="11">
        <v>1357</v>
      </c>
      <c r="F436" s="11">
        <v>7257951.4000000004</v>
      </c>
      <c r="G436" s="11">
        <v>970873.92</v>
      </c>
      <c r="H436" s="11">
        <v>725002.60000000009</v>
      </c>
      <c r="I436" s="11">
        <v>0</v>
      </c>
      <c r="J436" s="11">
        <f t="shared" si="27"/>
        <v>8953827.9199999999</v>
      </c>
      <c r="K436" s="1"/>
      <c r="L436" s="11">
        <v>-353406</v>
      </c>
      <c r="M436" s="11">
        <v>134410.07999999996</v>
      </c>
      <c r="N436" s="11">
        <v>6785</v>
      </c>
      <c r="O436" s="11">
        <v>0</v>
      </c>
      <c r="P436" s="11">
        <v>78384.100000000006</v>
      </c>
      <c r="Q436" s="11"/>
      <c r="R436" s="11"/>
      <c r="S436" s="11">
        <f t="shared" si="26"/>
        <v>-133826.82000000004</v>
      </c>
      <c r="T436" s="12">
        <f t="shared" si="28"/>
        <v>-1.4946324766983017E-2</v>
      </c>
    </row>
    <row r="437" spans="1:20" x14ac:dyDescent="0.25">
      <c r="A437" s="9">
        <v>49051</v>
      </c>
      <c r="B437" s="10" t="s">
        <v>10</v>
      </c>
      <c r="C437" s="10" t="s">
        <v>8</v>
      </c>
      <c r="D437" s="10" t="s">
        <v>9</v>
      </c>
      <c r="E437" s="11">
        <v>74</v>
      </c>
      <c r="F437" s="11"/>
      <c r="G437" s="11">
        <v>57438.720000000001</v>
      </c>
      <c r="H437" s="11">
        <v>50112.4</v>
      </c>
      <c r="I437" s="11">
        <v>0</v>
      </c>
      <c r="J437" s="11">
        <f t="shared" si="27"/>
        <v>107551.12</v>
      </c>
      <c r="K437" s="1"/>
      <c r="L437" s="11"/>
      <c r="M437" s="11">
        <v>9281.8799999999901</v>
      </c>
      <c r="N437" s="11">
        <v>370</v>
      </c>
      <c r="O437" s="11">
        <v>0</v>
      </c>
      <c r="P437" s="11">
        <v>4946.03</v>
      </c>
      <c r="Q437" s="11"/>
      <c r="R437" s="11"/>
      <c r="S437" s="11">
        <f t="shared" si="26"/>
        <v>14597.909999999989</v>
      </c>
      <c r="T437" s="12">
        <f t="shared" si="28"/>
        <v>0.13572996729369244</v>
      </c>
    </row>
    <row r="438" spans="1:20" x14ac:dyDescent="0.25">
      <c r="A438" s="9">
        <v>29281</v>
      </c>
      <c r="B438" s="10" t="s">
        <v>51</v>
      </c>
      <c r="C438" s="10" t="s">
        <v>15</v>
      </c>
      <c r="D438" s="10" t="s">
        <v>44</v>
      </c>
      <c r="E438" s="11">
        <v>978</v>
      </c>
      <c r="F438" s="11">
        <v>4540022</v>
      </c>
      <c r="G438" s="11">
        <v>226503.77</v>
      </c>
      <c r="H438" s="11">
        <v>0</v>
      </c>
      <c r="I438" s="11">
        <v>109919.33</v>
      </c>
      <c r="J438" s="11">
        <f t="shared" si="27"/>
        <v>4876445.0999999996</v>
      </c>
      <c r="K438" s="1"/>
      <c r="L438" s="11">
        <v>-213973</v>
      </c>
      <c r="M438" s="11">
        <v>0</v>
      </c>
      <c r="N438" s="11"/>
      <c r="O438" s="11">
        <v>54298.560000000005</v>
      </c>
      <c r="P438" s="11">
        <v>6433.25</v>
      </c>
      <c r="Q438" s="11"/>
      <c r="R438" s="11"/>
      <c r="S438" s="11">
        <f t="shared" si="26"/>
        <v>-153241.19</v>
      </c>
      <c r="T438" s="12">
        <f t="shared" si="28"/>
        <v>-3.1424774986188203E-2</v>
      </c>
    </row>
    <row r="439" spans="1:20" x14ac:dyDescent="0.25">
      <c r="A439" s="9">
        <v>22591</v>
      </c>
      <c r="B439" s="10" t="s">
        <v>176</v>
      </c>
      <c r="C439" s="10" t="s">
        <v>15</v>
      </c>
      <c r="D439" s="10" t="s">
        <v>152</v>
      </c>
      <c r="E439" s="11">
        <v>477</v>
      </c>
      <c r="F439" s="11">
        <v>2167782</v>
      </c>
      <c r="G439" s="11">
        <v>82437.259999999995</v>
      </c>
      <c r="H439" s="11">
        <v>0</v>
      </c>
      <c r="I439" s="11">
        <v>52232.89</v>
      </c>
      <c r="J439" s="11">
        <f t="shared" si="27"/>
        <v>2302452.15</v>
      </c>
      <c r="K439" s="1"/>
      <c r="L439" s="11">
        <v>-105673</v>
      </c>
      <c r="M439" s="11">
        <v>0</v>
      </c>
      <c r="N439" s="11"/>
      <c r="O439" s="11">
        <v>26483.040000000001</v>
      </c>
      <c r="P439" s="11"/>
      <c r="Q439" s="11"/>
      <c r="R439" s="11"/>
      <c r="S439" s="11">
        <f t="shared" si="26"/>
        <v>-79189.959999999992</v>
      </c>
      <c r="T439" s="12">
        <f t="shared" si="28"/>
        <v>-3.439374842165558E-2</v>
      </c>
    </row>
    <row r="440" spans="1:20" x14ac:dyDescent="0.25">
      <c r="A440" s="9">
        <v>23641</v>
      </c>
      <c r="B440" s="10" t="s">
        <v>423</v>
      </c>
      <c r="C440" s="10" t="s">
        <v>15</v>
      </c>
      <c r="D440" s="10" t="s">
        <v>408</v>
      </c>
      <c r="E440" s="11">
        <v>314</v>
      </c>
      <c r="F440" s="11">
        <v>1465163</v>
      </c>
      <c r="G440" s="11">
        <v>338206.41</v>
      </c>
      <c r="H440" s="11">
        <v>259161.00000000003</v>
      </c>
      <c r="I440" s="11">
        <v>0</v>
      </c>
      <c r="J440" s="11">
        <f t="shared" si="27"/>
        <v>2062530.41</v>
      </c>
      <c r="K440" s="1"/>
      <c r="L440" s="11">
        <v>-69148</v>
      </c>
      <c r="M440" s="11">
        <v>47972.949999999983</v>
      </c>
      <c r="N440" s="11">
        <v>1570</v>
      </c>
      <c r="O440" s="11">
        <v>0</v>
      </c>
      <c r="P440" s="11">
        <v>26645.17</v>
      </c>
      <c r="Q440" s="11"/>
      <c r="R440" s="11"/>
      <c r="S440" s="11">
        <f t="shared" si="26"/>
        <v>7040.1199999999808</v>
      </c>
      <c r="T440" s="12">
        <f t="shared" si="28"/>
        <v>3.413341188021553E-3</v>
      </c>
    </row>
    <row r="441" spans="1:20" x14ac:dyDescent="0.25">
      <c r="A441" s="9">
        <v>25401</v>
      </c>
      <c r="B441" s="10" t="s">
        <v>70</v>
      </c>
      <c r="C441" s="10" t="s">
        <v>15</v>
      </c>
      <c r="D441" s="10" t="s">
        <v>66</v>
      </c>
      <c r="E441" s="11">
        <v>963</v>
      </c>
      <c r="F441" s="11">
        <v>4546136.7699999996</v>
      </c>
      <c r="G441" s="11">
        <v>699098.75</v>
      </c>
      <c r="H441" s="11">
        <v>388469</v>
      </c>
      <c r="I441" s="11">
        <v>0</v>
      </c>
      <c r="J441" s="11">
        <f t="shared" si="27"/>
        <v>5633704.5199999996</v>
      </c>
      <c r="K441" s="1"/>
      <c r="L441" s="11">
        <v>-210441</v>
      </c>
      <c r="M441" s="11">
        <v>72108.659999999974</v>
      </c>
      <c r="N441" s="11">
        <v>4815</v>
      </c>
      <c r="O441" s="11">
        <v>0</v>
      </c>
      <c r="P441" s="11">
        <v>8346.9699999999993</v>
      </c>
      <c r="Q441" s="11"/>
      <c r="R441" s="11"/>
      <c r="S441" s="11">
        <f t="shared" si="26"/>
        <v>-125170.37000000002</v>
      </c>
      <c r="T441" s="12">
        <f t="shared" si="28"/>
        <v>-2.2218128330237674E-2</v>
      </c>
    </row>
    <row r="442" spans="1:20" x14ac:dyDescent="0.25">
      <c r="A442" s="9">
        <v>25411</v>
      </c>
      <c r="B442" s="10" t="s">
        <v>231</v>
      </c>
      <c r="C442" s="10" t="s">
        <v>15</v>
      </c>
      <c r="D442" s="10" t="s">
        <v>9</v>
      </c>
      <c r="E442" s="11">
        <v>398</v>
      </c>
      <c r="F442" s="11">
        <v>1783649.92</v>
      </c>
      <c r="G442" s="11">
        <v>356997.6</v>
      </c>
      <c r="H442" s="11">
        <v>303825.39999999997</v>
      </c>
      <c r="I442" s="11">
        <v>0</v>
      </c>
      <c r="J442" s="11">
        <f t="shared" si="27"/>
        <v>2444472.92</v>
      </c>
      <c r="K442" s="1"/>
      <c r="L442" s="11">
        <v>-83029</v>
      </c>
      <c r="M442" s="11">
        <v>61851.260000000009</v>
      </c>
      <c r="N442" s="11">
        <v>1990</v>
      </c>
      <c r="O442" s="11">
        <v>0</v>
      </c>
      <c r="P442" s="11"/>
      <c r="Q442" s="11"/>
      <c r="R442" s="11"/>
      <c r="S442" s="11">
        <f t="shared" si="26"/>
        <v>-19187.739999999991</v>
      </c>
      <c r="T442" s="12">
        <f t="shared" si="28"/>
        <v>-7.8494385611766124E-3</v>
      </c>
    </row>
    <row r="443" spans="1:20" x14ac:dyDescent="0.25">
      <c r="A443" s="9">
        <v>55171</v>
      </c>
      <c r="B443" s="10" t="s">
        <v>494</v>
      </c>
      <c r="C443" s="10" t="s">
        <v>444</v>
      </c>
      <c r="D443" s="10" t="s">
        <v>243</v>
      </c>
      <c r="E443" s="11">
        <v>308</v>
      </c>
      <c r="F443" s="11">
        <v>1626003</v>
      </c>
      <c r="G443" s="11">
        <v>279494.81</v>
      </c>
      <c r="H443" s="11">
        <v>192955</v>
      </c>
      <c r="I443" s="11">
        <v>0</v>
      </c>
      <c r="J443" s="11">
        <f t="shared" si="27"/>
        <v>2098452.81</v>
      </c>
      <c r="K443" s="1"/>
      <c r="L443" s="11">
        <v>-79263</v>
      </c>
      <c r="M443" s="11">
        <v>35749.399999999994</v>
      </c>
      <c r="N443" s="11">
        <v>1540</v>
      </c>
      <c r="O443" s="11">
        <v>0</v>
      </c>
      <c r="P443" s="11">
        <v>12560.83</v>
      </c>
      <c r="Q443" s="11"/>
      <c r="R443" s="11"/>
      <c r="S443" s="11">
        <f t="shared" si="26"/>
        <v>-29412.770000000004</v>
      </c>
      <c r="T443" s="12">
        <f t="shared" si="28"/>
        <v>-1.4016407640827531E-2</v>
      </c>
    </row>
    <row r="444" spans="1:20" x14ac:dyDescent="0.25">
      <c r="A444" s="9">
        <v>25431</v>
      </c>
      <c r="B444" s="10" t="s">
        <v>98</v>
      </c>
      <c r="C444" s="10" t="s">
        <v>15</v>
      </c>
      <c r="D444" s="10" t="s">
        <v>66</v>
      </c>
      <c r="E444" s="11">
        <v>304</v>
      </c>
      <c r="F444" s="11">
        <v>1452557.57</v>
      </c>
      <c r="G444" s="11">
        <v>252001.29</v>
      </c>
      <c r="H444" s="11">
        <v>71217</v>
      </c>
      <c r="I444" s="11">
        <v>0</v>
      </c>
      <c r="J444" s="11">
        <f t="shared" si="27"/>
        <v>1775775.86</v>
      </c>
      <c r="K444" s="1"/>
      <c r="L444" s="11">
        <v>-62061</v>
      </c>
      <c r="M444" s="11">
        <v>13264.320000000007</v>
      </c>
      <c r="N444" s="11">
        <v>1520</v>
      </c>
      <c r="O444" s="11">
        <v>0</v>
      </c>
      <c r="P444" s="11">
        <v>6904.85</v>
      </c>
      <c r="Q444" s="11"/>
      <c r="R444" s="11"/>
      <c r="S444" s="11">
        <f t="shared" si="26"/>
        <v>-40371.829999999994</v>
      </c>
      <c r="T444" s="12">
        <f t="shared" si="28"/>
        <v>-2.2734755500055052E-2</v>
      </c>
    </row>
    <row r="445" spans="1:20" x14ac:dyDescent="0.25">
      <c r="A445" s="9">
        <v>46101</v>
      </c>
      <c r="B445" s="10" t="s">
        <v>443</v>
      </c>
      <c r="C445" s="10" t="s">
        <v>444</v>
      </c>
      <c r="D445" s="10" t="s">
        <v>16</v>
      </c>
      <c r="E445" s="11">
        <v>1108</v>
      </c>
      <c r="F445" s="11">
        <v>5877999</v>
      </c>
      <c r="G445" s="11">
        <v>946845.06</v>
      </c>
      <c r="H445" s="11">
        <v>666949.20000000007</v>
      </c>
      <c r="I445" s="11">
        <v>0</v>
      </c>
      <c r="J445" s="11">
        <f t="shared" si="27"/>
        <v>7491793.2600000007</v>
      </c>
      <c r="K445" s="1"/>
      <c r="L445" s="11">
        <v>-286536</v>
      </c>
      <c r="M445" s="11">
        <v>122377.60999999987</v>
      </c>
      <c r="N445" s="11">
        <v>5540</v>
      </c>
      <c r="O445" s="11">
        <v>0</v>
      </c>
      <c r="P445" s="11">
        <v>46790.65</v>
      </c>
      <c r="Q445" s="11"/>
      <c r="R445" s="11"/>
      <c r="S445" s="11">
        <f t="shared" si="26"/>
        <v>-111827.74000000014</v>
      </c>
      <c r="T445" s="12">
        <f t="shared" si="28"/>
        <v>-1.4926698604600859E-2</v>
      </c>
    </row>
    <row r="446" spans="1:20" x14ac:dyDescent="0.25">
      <c r="A446" s="9">
        <v>23751</v>
      </c>
      <c r="B446" s="10" t="s">
        <v>53</v>
      </c>
      <c r="C446" s="10" t="s">
        <v>15</v>
      </c>
      <c r="D446" s="10" t="s">
        <v>44</v>
      </c>
      <c r="E446" s="11">
        <v>829</v>
      </c>
      <c r="F446" s="11">
        <v>3800500</v>
      </c>
      <c r="G446" s="11">
        <v>346070.39</v>
      </c>
      <c r="H446" s="11">
        <v>0</v>
      </c>
      <c r="I446" s="11">
        <v>0</v>
      </c>
      <c r="J446" s="11">
        <f t="shared" si="27"/>
        <v>4146570.39</v>
      </c>
      <c r="K446" s="1"/>
      <c r="L446" s="11">
        <v>-182826</v>
      </c>
      <c r="M446" s="11">
        <v>0</v>
      </c>
      <c r="N446" s="11"/>
      <c r="O446" s="11">
        <v>46026.080000000002</v>
      </c>
      <c r="P446" s="11">
        <v>8653.85</v>
      </c>
      <c r="Q446" s="11"/>
      <c r="R446" s="11"/>
      <c r="S446" s="11">
        <f t="shared" si="26"/>
        <v>-128146.07</v>
      </c>
      <c r="T446" s="12">
        <f t="shared" si="28"/>
        <v>-3.0904110613687183E-2</v>
      </c>
    </row>
    <row r="447" spans="1:20" x14ac:dyDescent="0.25">
      <c r="A447" s="9">
        <v>22251</v>
      </c>
      <c r="B447" s="10" t="s">
        <v>385</v>
      </c>
      <c r="C447" s="10" t="s">
        <v>15</v>
      </c>
      <c r="D447" s="10" t="s">
        <v>376</v>
      </c>
      <c r="E447" s="11">
        <v>441</v>
      </c>
      <c r="F447" s="11">
        <v>1937869</v>
      </c>
      <c r="G447" s="11">
        <v>351714.49</v>
      </c>
      <c r="H447" s="11">
        <v>243350.00000000006</v>
      </c>
      <c r="I447" s="11">
        <v>0</v>
      </c>
      <c r="J447" s="11">
        <f t="shared" si="27"/>
        <v>2532933.4900000002</v>
      </c>
      <c r="K447" s="1"/>
      <c r="L447" s="11">
        <v>-94466</v>
      </c>
      <c r="M447" s="11">
        <v>45107.5</v>
      </c>
      <c r="N447" s="11">
        <v>2205</v>
      </c>
      <c r="O447" s="11">
        <v>0</v>
      </c>
      <c r="P447" s="11"/>
      <c r="Q447" s="11"/>
      <c r="R447" s="11"/>
      <c r="S447" s="11">
        <f t="shared" si="26"/>
        <v>-47153.5</v>
      </c>
      <c r="T447" s="12">
        <f t="shared" si="28"/>
        <v>-1.8616161926936343E-2</v>
      </c>
    </row>
    <row r="448" spans="1:20" x14ac:dyDescent="0.25">
      <c r="A448" s="9">
        <v>46631</v>
      </c>
      <c r="B448" s="10" t="s">
        <v>520</v>
      </c>
      <c r="C448" s="10" t="s">
        <v>444</v>
      </c>
      <c r="D448" s="10" t="s">
        <v>376</v>
      </c>
      <c r="E448" s="11">
        <v>583</v>
      </c>
      <c r="F448" s="11">
        <v>3102307.52</v>
      </c>
      <c r="G448" s="11">
        <v>451814.49</v>
      </c>
      <c r="H448" s="11">
        <v>309765.20000000007</v>
      </c>
      <c r="I448" s="11">
        <v>0</v>
      </c>
      <c r="J448" s="11">
        <f t="shared" si="27"/>
        <v>3863887.21</v>
      </c>
      <c r="K448" s="1"/>
      <c r="L448" s="11">
        <v>-151043</v>
      </c>
      <c r="M448" s="11">
        <v>57428.159999999974</v>
      </c>
      <c r="N448" s="11">
        <v>2915</v>
      </c>
      <c r="O448" s="11">
        <v>0</v>
      </c>
      <c r="P448" s="11">
        <v>18092.599999999999</v>
      </c>
      <c r="Q448" s="11"/>
      <c r="R448" s="11"/>
      <c r="S448" s="11">
        <f t="shared" si="26"/>
        <v>-72607.24000000002</v>
      </c>
      <c r="T448" s="12">
        <f t="shared" si="28"/>
        <v>-1.8791242097359259E-2</v>
      </c>
    </row>
    <row r="449" spans="1:20" x14ac:dyDescent="0.25">
      <c r="A449" s="9">
        <v>49031</v>
      </c>
      <c r="B449" s="10" t="s">
        <v>544</v>
      </c>
      <c r="C449" s="10" t="s">
        <v>534</v>
      </c>
      <c r="D449" s="10" t="s">
        <v>12</v>
      </c>
      <c r="E449" s="11">
        <v>222</v>
      </c>
      <c r="F449" s="11"/>
      <c r="G449" s="11">
        <v>179262.04</v>
      </c>
      <c r="H449" s="11">
        <v>128561.39999999998</v>
      </c>
      <c r="I449" s="11">
        <v>0</v>
      </c>
      <c r="J449" s="11">
        <f t="shared" si="27"/>
        <v>307823.44</v>
      </c>
      <c r="K449" s="1"/>
      <c r="L449" s="11"/>
      <c r="M449" s="11">
        <v>23826.299999999974</v>
      </c>
      <c r="N449" s="11">
        <v>1110</v>
      </c>
      <c r="O449" s="11">
        <v>0</v>
      </c>
      <c r="P449" s="11">
        <v>4595.13</v>
      </c>
      <c r="Q449" s="11"/>
      <c r="R449" s="11"/>
      <c r="S449" s="11">
        <f t="shared" si="26"/>
        <v>29531.429999999975</v>
      </c>
      <c r="T449" s="12">
        <f t="shared" si="28"/>
        <v>9.5936261384123228E-2</v>
      </c>
    </row>
    <row r="450" spans="1:20" x14ac:dyDescent="0.25">
      <c r="A450" s="9">
        <v>25441</v>
      </c>
      <c r="B450" s="10" t="s">
        <v>139</v>
      </c>
      <c r="C450" s="10" t="s">
        <v>15</v>
      </c>
      <c r="D450" s="10" t="s">
        <v>131</v>
      </c>
      <c r="E450" s="11">
        <v>695</v>
      </c>
      <c r="F450" s="11">
        <v>3115653</v>
      </c>
      <c r="G450" s="11">
        <v>582364.80000000005</v>
      </c>
      <c r="H450" s="11">
        <v>522709</v>
      </c>
      <c r="I450" s="11">
        <v>0</v>
      </c>
      <c r="J450" s="11">
        <f t="shared" si="27"/>
        <v>4220726.8</v>
      </c>
      <c r="K450" s="1"/>
      <c r="L450" s="11">
        <v>-151879</v>
      </c>
      <c r="M450" s="11">
        <v>91285.730000000098</v>
      </c>
      <c r="N450" s="11">
        <v>3475</v>
      </c>
      <c r="O450" s="11">
        <v>0</v>
      </c>
      <c r="P450" s="11">
        <v>8494.77</v>
      </c>
      <c r="Q450" s="11"/>
      <c r="R450" s="11"/>
      <c r="S450" s="11">
        <f t="shared" si="26"/>
        <v>-48623.499999999898</v>
      </c>
      <c r="T450" s="12">
        <f t="shared" si="28"/>
        <v>-1.1520172307764601E-2</v>
      </c>
    </row>
    <row r="451" spans="1:20" x14ac:dyDescent="0.25">
      <c r="A451" s="9">
        <v>25451</v>
      </c>
      <c r="B451" s="10" t="s">
        <v>252</v>
      </c>
      <c r="C451" s="10" t="s">
        <v>15</v>
      </c>
      <c r="D451" s="10" t="s">
        <v>243</v>
      </c>
      <c r="E451" s="11">
        <v>568</v>
      </c>
      <c r="F451" s="11">
        <v>2574458.71</v>
      </c>
      <c r="G451" s="11">
        <v>528410.86</v>
      </c>
      <c r="H451" s="11">
        <v>394973.00000000006</v>
      </c>
      <c r="I451" s="11">
        <v>0</v>
      </c>
      <c r="J451" s="11">
        <f t="shared" si="27"/>
        <v>3497842.57</v>
      </c>
      <c r="K451" s="1"/>
      <c r="L451" s="11">
        <v>-123371</v>
      </c>
      <c r="M451" s="11">
        <v>73147.75</v>
      </c>
      <c r="N451" s="11">
        <v>2840</v>
      </c>
      <c r="O451" s="11">
        <v>0</v>
      </c>
      <c r="P451" s="11">
        <v>618.25</v>
      </c>
      <c r="Q451" s="11"/>
      <c r="R451" s="11"/>
      <c r="S451" s="11">
        <f t="shared" si="26"/>
        <v>-46765</v>
      </c>
      <c r="T451" s="12">
        <f t="shared" si="28"/>
        <v>-1.3369669750459924E-2</v>
      </c>
    </row>
    <row r="452" spans="1:20" x14ac:dyDescent="0.25">
      <c r="A452" s="9">
        <v>46461</v>
      </c>
      <c r="B452" s="10" t="s">
        <v>496</v>
      </c>
      <c r="C452" s="10" t="s">
        <v>444</v>
      </c>
      <c r="D452" s="10" t="s">
        <v>243</v>
      </c>
      <c r="E452" s="11">
        <v>174</v>
      </c>
      <c r="F452" s="11">
        <v>974323</v>
      </c>
      <c r="G452" s="11">
        <v>147150.28</v>
      </c>
      <c r="H452" s="11">
        <v>108472</v>
      </c>
      <c r="I452" s="11">
        <v>0</v>
      </c>
      <c r="J452" s="11">
        <f t="shared" si="27"/>
        <v>1229945.28</v>
      </c>
      <c r="K452" s="1"/>
      <c r="L452" s="11">
        <v>-45058</v>
      </c>
      <c r="M452" s="11">
        <v>20096.960000000006</v>
      </c>
      <c r="N452" s="11">
        <v>870</v>
      </c>
      <c r="O452" s="11">
        <v>0</v>
      </c>
      <c r="P452" s="11">
        <v>21651.63</v>
      </c>
      <c r="Q452" s="11"/>
      <c r="R452" s="11"/>
      <c r="S452" s="11">
        <f t="shared" si="26"/>
        <v>-2439.4099999999889</v>
      </c>
      <c r="T452" s="12">
        <f t="shared" si="28"/>
        <v>-1.9833483974181264E-3</v>
      </c>
    </row>
    <row r="453" spans="1:20" x14ac:dyDescent="0.25">
      <c r="A453" s="9">
        <v>26521</v>
      </c>
      <c r="B453" s="10" t="s">
        <v>30</v>
      </c>
      <c r="C453" s="10" t="s">
        <v>15</v>
      </c>
      <c r="D453" s="10" t="s">
        <v>16</v>
      </c>
      <c r="E453" s="11">
        <v>460</v>
      </c>
      <c r="F453" s="11">
        <v>2051043</v>
      </c>
      <c r="G453" s="11">
        <v>429106.35</v>
      </c>
      <c r="H453" s="11">
        <v>373674</v>
      </c>
      <c r="I453" s="11">
        <v>0</v>
      </c>
      <c r="J453" s="11">
        <f t="shared" si="27"/>
        <v>2853823.35</v>
      </c>
      <c r="K453" s="1"/>
      <c r="L453" s="11">
        <v>-99983</v>
      </c>
      <c r="M453" s="11">
        <v>69170.299999999988</v>
      </c>
      <c r="N453" s="11">
        <v>2300</v>
      </c>
      <c r="O453" s="11">
        <v>0</v>
      </c>
      <c r="P453" s="11">
        <v>13686.87</v>
      </c>
      <c r="Q453" s="11"/>
      <c r="R453" s="11"/>
      <c r="S453" s="11">
        <f t="shared" si="26"/>
        <v>-14825.830000000016</v>
      </c>
      <c r="T453" s="12">
        <f t="shared" si="28"/>
        <v>-5.1950762824896001E-3</v>
      </c>
    </row>
    <row r="454" spans="1:20" x14ac:dyDescent="0.25">
      <c r="A454" s="9">
        <v>46291</v>
      </c>
      <c r="B454" s="10" t="s">
        <v>476</v>
      </c>
      <c r="C454" s="10" t="s">
        <v>444</v>
      </c>
      <c r="D454" s="10" t="s">
        <v>131</v>
      </c>
      <c r="E454" s="11">
        <v>1538</v>
      </c>
      <c r="F454" s="11">
        <v>8392512.7400000002</v>
      </c>
      <c r="G454" s="11">
        <v>1154358.72</v>
      </c>
      <c r="H454" s="11">
        <v>856592.00000000023</v>
      </c>
      <c r="I454" s="11">
        <v>0</v>
      </c>
      <c r="J454" s="11">
        <f t="shared" si="27"/>
        <v>10403463.460000001</v>
      </c>
      <c r="K454" s="1"/>
      <c r="L454" s="11">
        <v>-398172</v>
      </c>
      <c r="M454" s="11">
        <v>158778.39999999991</v>
      </c>
      <c r="N454" s="11">
        <v>7690</v>
      </c>
      <c r="O454" s="11">
        <v>0</v>
      </c>
      <c r="P454" s="11">
        <v>91832.75</v>
      </c>
      <c r="Q454" s="11"/>
      <c r="R454" s="11"/>
      <c r="S454" s="11">
        <f t="shared" si="26"/>
        <v>-139870.85000000009</v>
      </c>
      <c r="T454" s="12">
        <f t="shared" si="28"/>
        <v>-1.3444642790142514E-2</v>
      </c>
    </row>
    <row r="455" spans="1:20" x14ac:dyDescent="0.25">
      <c r="A455" s="9">
        <v>22711</v>
      </c>
      <c r="B455" s="10" t="s">
        <v>6</v>
      </c>
      <c r="C455" s="10" t="s">
        <v>15</v>
      </c>
      <c r="D455" s="10" t="s">
        <v>9</v>
      </c>
      <c r="E455" s="11">
        <v>450</v>
      </c>
      <c r="F455" s="11">
        <v>2047408</v>
      </c>
      <c r="G455" s="11">
        <v>179159.34</v>
      </c>
      <c r="H455" s="11">
        <v>0</v>
      </c>
      <c r="I455" s="11">
        <v>0</v>
      </c>
      <c r="J455" s="11">
        <f t="shared" si="27"/>
        <v>2226567.34</v>
      </c>
      <c r="K455" s="1"/>
      <c r="L455" s="11">
        <v>-99805</v>
      </c>
      <c r="M455" s="11">
        <v>0</v>
      </c>
      <c r="N455" s="11"/>
      <c r="O455" s="11">
        <v>24984</v>
      </c>
      <c r="P455" s="11">
        <v>10065.84</v>
      </c>
      <c r="Q455" s="11"/>
      <c r="R455" s="11"/>
      <c r="S455" s="11">
        <f t="shared" si="26"/>
        <v>-64755.16</v>
      </c>
      <c r="T455" s="12">
        <f t="shared" si="28"/>
        <v>-2.9082956008866997E-2</v>
      </c>
    </row>
    <row r="456" spans="1:20" x14ac:dyDescent="0.25">
      <c r="A456" s="9">
        <v>25471</v>
      </c>
      <c r="B456" s="10" t="s">
        <v>316</v>
      </c>
      <c r="C456" s="10" t="s">
        <v>15</v>
      </c>
      <c r="D456" s="10" t="s">
        <v>315</v>
      </c>
      <c r="E456" s="11">
        <v>1209</v>
      </c>
      <c r="F456" s="11">
        <v>5697421.7300000004</v>
      </c>
      <c r="G456" s="11">
        <v>1005931.08</v>
      </c>
      <c r="H456" s="11">
        <v>718959</v>
      </c>
      <c r="I456" s="11">
        <v>0</v>
      </c>
      <c r="J456" s="11">
        <f t="shared" si="27"/>
        <v>7422311.8100000005</v>
      </c>
      <c r="K456" s="1"/>
      <c r="L456" s="11">
        <v>-260760</v>
      </c>
      <c r="M456" s="11">
        <v>132015.07999999996</v>
      </c>
      <c r="N456" s="11">
        <v>6045</v>
      </c>
      <c r="O456" s="11">
        <v>0</v>
      </c>
      <c r="P456" s="11">
        <v>13600.59</v>
      </c>
      <c r="Q456" s="11"/>
      <c r="R456" s="11"/>
      <c r="S456" s="11">
        <f t="shared" si="26"/>
        <v>-109099.33000000005</v>
      </c>
      <c r="T456" s="12">
        <f t="shared" si="28"/>
        <v>-1.4698834108937823E-2</v>
      </c>
    </row>
    <row r="457" spans="1:20" x14ac:dyDescent="0.25">
      <c r="A457" s="9">
        <v>30081</v>
      </c>
      <c r="B457" s="10" t="s">
        <v>536</v>
      </c>
      <c r="C457" s="10" t="s">
        <v>534</v>
      </c>
      <c r="D457" s="10" t="s">
        <v>66</v>
      </c>
      <c r="E457" s="11">
        <v>0</v>
      </c>
      <c r="F457" s="11"/>
      <c r="G457" s="11">
        <v>31099.48</v>
      </c>
      <c r="H457" s="11">
        <v>0</v>
      </c>
      <c r="I457" s="11">
        <v>0</v>
      </c>
      <c r="J457" s="11">
        <f t="shared" si="27"/>
        <v>31099.48</v>
      </c>
      <c r="K457" s="1"/>
      <c r="L457" s="11"/>
      <c r="M457" s="11">
        <v>0</v>
      </c>
      <c r="N457" s="11"/>
      <c r="O457" s="11">
        <v>0</v>
      </c>
      <c r="P457" s="11">
        <v>83.56</v>
      </c>
      <c r="Q457" s="11"/>
      <c r="R457" s="11"/>
      <c r="S457" s="11">
        <f t="shared" si="26"/>
        <v>83.56</v>
      </c>
      <c r="T457" s="12">
        <f t="shared" si="28"/>
        <v>2.6868616452750981E-3</v>
      </c>
    </row>
    <row r="458" spans="1:20" x14ac:dyDescent="0.25">
      <c r="A458" s="9">
        <v>29291</v>
      </c>
      <c r="B458" s="10" t="s">
        <v>119</v>
      </c>
      <c r="C458" s="10" t="s">
        <v>15</v>
      </c>
      <c r="D458" s="10" t="s">
        <v>104</v>
      </c>
      <c r="E458" s="11">
        <v>626</v>
      </c>
      <c r="F458" s="11">
        <v>2822946</v>
      </c>
      <c r="G458" s="11">
        <v>374580.72</v>
      </c>
      <c r="H458" s="11">
        <v>0</v>
      </c>
      <c r="I458" s="11">
        <v>0</v>
      </c>
      <c r="J458" s="11">
        <f t="shared" si="27"/>
        <v>3197526.7199999997</v>
      </c>
      <c r="K458" s="1"/>
      <c r="L458" s="11">
        <v>-137611</v>
      </c>
      <c r="M458" s="11">
        <v>0</v>
      </c>
      <c r="N458" s="11"/>
      <c r="O458" s="11">
        <v>34755.520000000004</v>
      </c>
      <c r="P458" s="11">
        <v>1092.3599999999999</v>
      </c>
      <c r="Q458" s="11"/>
      <c r="R458" s="11"/>
      <c r="S458" s="11">
        <f t="shared" si="26"/>
        <v>-101763.12</v>
      </c>
      <c r="T458" s="12">
        <f t="shared" si="28"/>
        <v>-3.1825572985360387E-2</v>
      </c>
    </row>
    <row r="459" spans="1:20" x14ac:dyDescent="0.25">
      <c r="A459" s="9">
        <v>25521</v>
      </c>
      <c r="B459" s="10" t="s">
        <v>189</v>
      </c>
      <c r="C459" s="10" t="s">
        <v>15</v>
      </c>
      <c r="D459" s="10" t="s">
        <v>187</v>
      </c>
      <c r="E459" s="11">
        <v>671</v>
      </c>
      <c r="F459" s="11">
        <v>3089283.17</v>
      </c>
      <c r="G459" s="11">
        <v>619761.01</v>
      </c>
      <c r="H459" s="11">
        <v>461729.00000000006</v>
      </c>
      <c r="I459" s="11">
        <v>0</v>
      </c>
      <c r="J459" s="11">
        <f t="shared" si="27"/>
        <v>4170773.1799999997</v>
      </c>
      <c r="K459" s="1"/>
      <c r="L459" s="11">
        <v>-144218</v>
      </c>
      <c r="M459" s="11">
        <v>86829.399999999965</v>
      </c>
      <c r="N459" s="11">
        <v>3355</v>
      </c>
      <c r="O459" s="11">
        <v>0</v>
      </c>
      <c r="P459" s="11">
        <v>8449.83</v>
      </c>
      <c r="Q459" s="11"/>
      <c r="R459" s="11"/>
      <c r="S459" s="11">
        <f t="shared" si="26"/>
        <v>-45583.770000000033</v>
      </c>
      <c r="T459" s="12">
        <f t="shared" si="28"/>
        <v>-1.0929333251346944E-2</v>
      </c>
    </row>
    <row r="460" spans="1:20" x14ac:dyDescent="0.25">
      <c r="A460" s="9">
        <v>26881</v>
      </c>
      <c r="B460" s="10" t="s">
        <v>234</v>
      </c>
      <c r="C460" s="10" t="s">
        <v>15</v>
      </c>
      <c r="D460" s="10" t="s">
        <v>9</v>
      </c>
      <c r="E460" s="11">
        <v>337</v>
      </c>
      <c r="F460" s="11">
        <v>1522101</v>
      </c>
      <c r="G460" s="11">
        <v>300927.43</v>
      </c>
      <c r="H460" s="11">
        <v>88806.800000000017</v>
      </c>
      <c r="I460" s="11">
        <v>0</v>
      </c>
      <c r="J460" s="11">
        <f t="shared" si="27"/>
        <v>1911835.23</v>
      </c>
      <c r="K460" s="1"/>
      <c r="L460" s="11">
        <v>-74198</v>
      </c>
      <c r="M460" s="11">
        <v>16525.959999999977</v>
      </c>
      <c r="N460" s="11">
        <v>1685</v>
      </c>
      <c r="O460" s="11">
        <v>0</v>
      </c>
      <c r="P460" s="11">
        <v>34084.410000000003</v>
      </c>
      <c r="Q460" s="11"/>
      <c r="R460" s="11"/>
      <c r="S460" s="11">
        <f t="shared" si="26"/>
        <v>-21902.630000000019</v>
      </c>
      <c r="T460" s="12">
        <f t="shared" si="28"/>
        <v>-1.1456337688682523E-2</v>
      </c>
    </row>
    <row r="461" spans="1:20" x14ac:dyDescent="0.25">
      <c r="A461" s="9">
        <v>46301</v>
      </c>
      <c r="B461" s="10" t="s">
        <v>474</v>
      </c>
      <c r="C461" s="10" t="s">
        <v>444</v>
      </c>
      <c r="D461" s="10" t="s">
        <v>104</v>
      </c>
      <c r="E461" s="11">
        <v>566</v>
      </c>
      <c r="F461" s="11">
        <v>3252442.31</v>
      </c>
      <c r="G461" s="11">
        <v>421807.52</v>
      </c>
      <c r="H461" s="11">
        <v>309541.20000000007</v>
      </c>
      <c r="I461" s="11">
        <v>0</v>
      </c>
      <c r="J461" s="11">
        <f t="shared" si="27"/>
        <v>3983791.0300000003</v>
      </c>
      <c r="K461" s="1"/>
      <c r="L461" s="11">
        <v>-140163</v>
      </c>
      <c r="M461" s="11">
        <v>58530.570000000007</v>
      </c>
      <c r="N461" s="11">
        <v>2830</v>
      </c>
      <c r="O461" s="11">
        <v>0</v>
      </c>
      <c r="P461" s="11">
        <v>26956.75</v>
      </c>
      <c r="Q461" s="11"/>
      <c r="R461" s="11"/>
      <c r="S461" s="11">
        <f t="shared" si="26"/>
        <v>-51845.679999999993</v>
      </c>
      <c r="T461" s="12">
        <f t="shared" si="28"/>
        <v>-1.3014156518144474E-2</v>
      </c>
    </row>
    <row r="462" spans="1:20" x14ac:dyDescent="0.25">
      <c r="A462" s="9">
        <v>31221</v>
      </c>
      <c r="B462" s="10" t="s">
        <v>215</v>
      </c>
      <c r="C462" s="10" t="s">
        <v>15</v>
      </c>
      <c r="D462" s="10" t="s">
        <v>187</v>
      </c>
      <c r="E462" s="11">
        <v>254</v>
      </c>
      <c r="F462" s="11">
        <v>1377229.4</v>
      </c>
      <c r="G462" s="11">
        <v>217609.5</v>
      </c>
      <c r="H462" s="11">
        <v>174304</v>
      </c>
      <c r="I462" s="11">
        <v>0</v>
      </c>
      <c r="J462" s="11">
        <f t="shared" si="27"/>
        <v>1769142.9</v>
      </c>
      <c r="K462" s="1"/>
      <c r="L462" s="11">
        <v>-55574</v>
      </c>
      <c r="M462" s="11">
        <v>32284.799999999988</v>
      </c>
      <c r="N462" s="11">
        <v>1270</v>
      </c>
      <c r="O462" s="11">
        <v>0</v>
      </c>
      <c r="P462" s="11">
        <v>340.2</v>
      </c>
      <c r="Q462" s="11"/>
      <c r="R462" s="11"/>
      <c r="S462" s="11">
        <f t="shared" si="26"/>
        <v>-21679.000000000015</v>
      </c>
      <c r="T462" s="12">
        <f t="shared" si="28"/>
        <v>-1.2253956421496542E-2</v>
      </c>
    </row>
    <row r="463" spans="1:20" x14ac:dyDescent="0.25">
      <c r="A463" s="9">
        <v>25561</v>
      </c>
      <c r="B463" s="10" t="s">
        <v>326</v>
      </c>
      <c r="C463" s="10" t="s">
        <v>15</v>
      </c>
      <c r="D463" s="10" t="s">
        <v>315</v>
      </c>
      <c r="E463" s="11">
        <v>695</v>
      </c>
      <c r="F463" s="11">
        <v>3247665.19</v>
      </c>
      <c r="G463" s="11">
        <v>192024.49</v>
      </c>
      <c r="H463" s="11">
        <v>0</v>
      </c>
      <c r="I463" s="11">
        <v>85802.52</v>
      </c>
      <c r="J463" s="11">
        <f t="shared" si="27"/>
        <v>3525492.1999999997</v>
      </c>
      <c r="K463" s="1"/>
      <c r="L463" s="11">
        <v>-152797</v>
      </c>
      <c r="M463" s="11">
        <v>0</v>
      </c>
      <c r="N463" s="11"/>
      <c r="O463" s="11">
        <v>38586.400000000001</v>
      </c>
      <c r="P463" s="11">
        <v>14540.75</v>
      </c>
      <c r="Q463" s="11"/>
      <c r="R463" s="11"/>
      <c r="S463" s="11">
        <f t="shared" si="26"/>
        <v>-99669.85</v>
      </c>
      <c r="T463" s="12">
        <f t="shared" si="28"/>
        <v>-2.8271187211816838E-2</v>
      </c>
    </row>
    <row r="464" spans="1:20" x14ac:dyDescent="0.25">
      <c r="A464" s="9">
        <v>25571</v>
      </c>
      <c r="B464" s="10" t="s">
        <v>117</v>
      </c>
      <c r="C464" s="10" t="s">
        <v>15</v>
      </c>
      <c r="D464" s="10" t="s">
        <v>104</v>
      </c>
      <c r="E464" s="11">
        <v>637</v>
      </c>
      <c r="F464" s="11">
        <v>3019052.29</v>
      </c>
      <c r="G464" s="11">
        <v>470723.8</v>
      </c>
      <c r="H464" s="11">
        <v>320742.00000000006</v>
      </c>
      <c r="I464" s="11">
        <v>0</v>
      </c>
      <c r="J464" s="11">
        <f t="shared" si="27"/>
        <v>3810518.09</v>
      </c>
      <c r="K464" s="1"/>
      <c r="L464" s="11">
        <v>-140583</v>
      </c>
      <c r="M464" s="11">
        <v>58375.050000000047</v>
      </c>
      <c r="N464" s="11">
        <v>3185</v>
      </c>
      <c r="O464" s="11">
        <v>0</v>
      </c>
      <c r="P464" s="11">
        <v>10465.66</v>
      </c>
      <c r="Q464" s="11"/>
      <c r="R464" s="11"/>
      <c r="S464" s="11">
        <f t="shared" si="26"/>
        <v>-68557.28999999995</v>
      </c>
      <c r="T464" s="12">
        <f t="shared" si="28"/>
        <v>-1.7991592844006143E-2</v>
      </c>
    </row>
    <row r="465" spans="1:20" x14ac:dyDescent="0.25">
      <c r="A465" s="9">
        <v>46311</v>
      </c>
      <c r="B465" s="10" t="s">
        <v>464</v>
      </c>
      <c r="C465" s="10" t="s">
        <v>444</v>
      </c>
      <c r="D465" s="10" t="s">
        <v>66</v>
      </c>
      <c r="E465" s="11">
        <v>3216</v>
      </c>
      <c r="F465" s="11">
        <v>17151695.199999999</v>
      </c>
      <c r="G465" s="11">
        <v>2039440.83</v>
      </c>
      <c r="H465" s="11">
        <v>0</v>
      </c>
      <c r="I465" s="11">
        <v>0</v>
      </c>
      <c r="J465" s="11">
        <f t="shared" si="27"/>
        <v>19191136.030000001</v>
      </c>
      <c r="K465" s="1"/>
      <c r="L465" s="11">
        <v>-835565</v>
      </c>
      <c r="M465" s="11">
        <v>0</v>
      </c>
      <c r="N465" s="11"/>
      <c r="O465" s="11">
        <v>178552.32000000001</v>
      </c>
      <c r="P465" s="11">
        <v>198278.95</v>
      </c>
      <c r="Q465" s="11"/>
      <c r="R465" s="11"/>
      <c r="S465" s="11">
        <f t="shared" si="26"/>
        <v>-458733.73</v>
      </c>
      <c r="T465" s="12">
        <f t="shared" si="28"/>
        <v>-2.3903417144399239E-2</v>
      </c>
    </row>
    <row r="466" spans="1:20" x14ac:dyDescent="0.25">
      <c r="A466" s="9">
        <v>25581</v>
      </c>
      <c r="B466" s="10" t="s">
        <v>228</v>
      </c>
      <c r="C466" s="10" t="s">
        <v>15</v>
      </c>
      <c r="D466" s="10" t="s">
        <v>9</v>
      </c>
      <c r="E466" s="11">
        <v>484</v>
      </c>
      <c r="F466" s="11">
        <v>2159386.8199999998</v>
      </c>
      <c r="G466" s="11">
        <v>413793.98</v>
      </c>
      <c r="H466" s="11">
        <v>223672.39999999997</v>
      </c>
      <c r="I466" s="11">
        <v>0</v>
      </c>
      <c r="J466" s="11">
        <f t="shared" si="27"/>
        <v>2796853.1999999997</v>
      </c>
      <c r="K466" s="1"/>
      <c r="L466" s="11">
        <v>-104187</v>
      </c>
      <c r="M466" s="11">
        <v>42534.850000000035</v>
      </c>
      <c r="N466" s="11">
        <v>2420</v>
      </c>
      <c r="O466" s="11">
        <v>0</v>
      </c>
      <c r="P466" s="11"/>
      <c r="Q466" s="11"/>
      <c r="R466" s="11"/>
      <c r="S466" s="11">
        <f t="shared" si="26"/>
        <v>-59232.149999999965</v>
      </c>
      <c r="T466" s="12">
        <f t="shared" si="28"/>
        <v>-2.1178140490176592E-2</v>
      </c>
    </row>
    <row r="467" spans="1:20" x14ac:dyDescent="0.25">
      <c r="A467" s="9">
        <v>26781</v>
      </c>
      <c r="B467" s="10" t="s">
        <v>288</v>
      </c>
      <c r="C467" s="10" t="s">
        <v>15</v>
      </c>
      <c r="D467" s="10" t="s">
        <v>267</v>
      </c>
      <c r="E467" s="11">
        <v>373</v>
      </c>
      <c r="F467" s="11">
        <v>1644924</v>
      </c>
      <c r="G467" s="11">
        <v>351064.99</v>
      </c>
      <c r="H467" s="11">
        <v>223336.2</v>
      </c>
      <c r="I467" s="11">
        <v>0</v>
      </c>
      <c r="J467" s="11">
        <f t="shared" si="27"/>
        <v>2219325.19</v>
      </c>
      <c r="K467" s="1"/>
      <c r="L467" s="11">
        <v>-80185</v>
      </c>
      <c r="M467" s="11">
        <v>41384.429999999993</v>
      </c>
      <c r="N467" s="11">
        <v>1865</v>
      </c>
      <c r="O467" s="11">
        <v>0</v>
      </c>
      <c r="P467" s="11"/>
      <c r="Q467" s="11"/>
      <c r="R467" s="11"/>
      <c r="S467" s="11">
        <f t="shared" ref="S467:S508" si="29">L467+SUM(M467:R467)</f>
        <v>-36935.570000000007</v>
      </c>
      <c r="T467" s="12">
        <f t="shared" si="28"/>
        <v>-1.6642703001086563E-2</v>
      </c>
    </row>
    <row r="468" spans="1:20" x14ac:dyDescent="0.25">
      <c r="A468" s="9">
        <v>26281</v>
      </c>
      <c r="B468" s="10" t="s">
        <v>390</v>
      </c>
      <c r="C468" s="10" t="s">
        <v>15</v>
      </c>
      <c r="D468" s="10" t="s">
        <v>376</v>
      </c>
      <c r="E468" s="11">
        <v>357</v>
      </c>
      <c r="F468" s="11">
        <v>1655682.61</v>
      </c>
      <c r="G468" s="11">
        <v>267648.48</v>
      </c>
      <c r="H468" s="11">
        <v>236399.80000000002</v>
      </c>
      <c r="I468" s="11">
        <v>0</v>
      </c>
      <c r="J468" s="11">
        <f t="shared" ref="J468:J509" si="30">SUM(F468:I468)</f>
        <v>2159730.89</v>
      </c>
      <c r="K468" s="1"/>
      <c r="L468" s="11">
        <v>-78383</v>
      </c>
      <c r="M468" s="11">
        <v>43786.259999999922</v>
      </c>
      <c r="N468" s="11">
        <v>1785</v>
      </c>
      <c r="O468" s="11">
        <v>0</v>
      </c>
      <c r="P468" s="11"/>
      <c r="Q468" s="11"/>
      <c r="R468" s="11"/>
      <c r="S468" s="11">
        <f t="shared" si="29"/>
        <v>-32811.740000000078</v>
      </c>
      <c r="T468" s="12">
        <f t="shared" ref="T468:T509" si="31">S468/J468</f>
        <v>-1.5192513174639122E-2</v>
      </c>
    </row>
    <row r="469" spans="1:20" x14ac:dyDescent="0.25">
      <c r="A469" s="9">
        <v>26791</v>
      </c>
      <c r="B469" s="10" t="s">
        <v>17</v>
      </c>
      <c r="C469" s="10" t="s">
        <v>15</v>
      </c>
      <c r="D469" s="10" t="s">
        <v>16</v>
      </c>
      <c r="E469" s="11">
        <v>977</v>
      </c>
      <c r="F469" s="11">
        <v>4392792</v>
      </c>
      <c r="G469" s="11">
        <v>840494.98</v>
      </c>
      <c r="H469" s="11">
        <v>621594.59999999986</v>
      </c>
      <c r="I469" s="11">
        <v>0</v>
      </c>
      <c r="J469" s="11">
        <f t="shared" si="30"/>
        <v>5854881.5800000001</v>
      </c>
      <c r="K469" s="1"/>
      <c r="L469" s="11">
        <v>-214136</v>
      </c>
      <c r="M469" s="11">
        <v>116412.04000000015</v>
      </c>
      <c r="N469" s="11">
        <v>4885</v>
      </c>
      <c r="O469" s="11">
        <v>0</v>
      </c>
      <c r="P469" s="11">
        <v>54436.41</v>
      </c>
      <c r="Q469" s="11"/>
      <c r="R469" s="11"/>
      <c r="S469" s="11">
        <f t="shared" si="29"/>
        <v>-38402.549999999843</v>
      </c>
      <c r="T469" s="12">
        <f t="shared" si="31"/>
        <v>-6.5590651963279914E-3</v>
      </c>
    </row>
    <row r="470" spans="1:20" x14ac:dyDescent="0.25">
      <c r="A470" s="9">
        <v>25591</v>
      </c>
      <c r="B470" s="10" t="s">
        <v>414</v>
      </c>
      <c r="C470" s="10" t="s">
        <v>15</v>
      </c>
      <c r="D470" s="10" t="s">
        <v>408</v>
      </c>
      <c r="E470" s="11">
        <v>454</v>
      </c>
      <c r="F470" s="11">
        <v>2240329.75</v>
      </c>
      <c r="G470" s="11">
        <v>386421.95</v>
      </c>
      <c r="H470" s="11">
        <v>302627.20000000001</v>
      </c>
      <c r="I470" s="11">
        <v>0</v>
      </c>
      <c r="J470" s="11">
        <f t="shared" si="30"/>
        <v>2929378.9000000004</v>
      </c>
      <c r="K470" s="1"/>
      <c r="L470" s="11">
        <v>-100293</v>
      </c>
      <c r="M470" s="11">
        <v>56045.600000000035</v>
      </c>
      <c r="N470" s="11">
        <v>2270</v>
      </c>
      <c r="O470" s="11">
        <v>0</v>
      </c>
      <c r="P470" s="11">
        <v>6434.14</v>
      </c>
      <c r="Q470" s="11"/>
      <c r="R470" s="11"/>
      <c r="S470" s="11">
        <f t="shared" si="29"/>
        <v>-35543.259999999966</v>
      </c>
      <c r="T470" s="12">
        <f t="shared" si="31"/>
        <v>-1.2133377488313295E-2</v>
      </c>
    </row>
    <row r="471" spans="1:20" x14ac:dyDescent="0.25">
      <c r="A471" s="9">
        <v>49161</v>
      </c>
      <c r="B471" s="10" t="s">
        <v>515</v>
      </c>
      <c r="C471" s="10" t="s">
        <v>444</v>
      </c>
      <c r="D471" s="10" t="s">
        <v>12</v>
      </c>
      <c r="E471" s="11">
        <v>279</v>
      </c>
      <c r="F471" s="11">
        <v>1652223.6</v>
      </c>
      <c r="G471" s="11">
        <v>182687.04</v>
      </c>
      <c r="H471" s="11">
        <v>144430.40000000002</v>
      </c>
      <c r="I471" s="11">
        <v>0</v>
      </c>
      <c r="J471" s="11">
        <f t="shared" si="30"/>
        <v>1979341.04</v>
      </c>
      <c r="K471" s="1"/>
      <c r="L471" s="11">
        <v>-73160</v>
      </c>
      <c r="M471" s="11">
        <v>26776.320000000007</v>
      </c>
      <c r="N471" s="11">
        <v>1395</v>
      </c>
      <c r="O471" s="11">
        <v>0</v>
      </c>
      <c r="P471" s="11"/>
      <c r="Q471" s="11"/>
      <c r="R471" s="11"/>
      <c r="S471" s="11">
        <f t="shared" si="29"/>
        <v>-44988.679999999993</v>
      </c>
      <c r="T471" s="12">
        <f t="shared" si="31"/>
        <v>-2.2729119990357999E-2</v>
      </c>
    </row>
    <row r="472" spans="1:20" x14ac:dyDescent="0.25">
      <c r="A472" s="9">
        <v>23231</v>
      </c>
      <c r="B472" s="10" t="s">
        <v>264</v>
      </c>
      <c r="C472" s="10" t="s">
        <v>15</v>
      </c>
      <c r="D472" s="10" t="s">
        <v>243</v>
      </c>
      <c r="E472" s="11">
        <v>267</v>
      </c>
      <c r="F472" s="11">
        <v>1358054.52</v>
      </c>
      <c r="G472" s="11">
        <v>212603.04</v>
      </c>
      <c r="H472" s="11">
        <v>153476.39999999997</v>
      </c>
      <c r="I472" s="11">
        <v>0</v>
      </c>
      <c r="J472" s="11">
        <f t="shared" si="30"/>
        <v>1724133.96</v>
      </c>
      <c r="K472" s="1"/>
      <c r="L472" s="11">
        <v>-58512</v>
      </c>
      <c r="M472" s="11">
        <v>28443.799999999988</v>
      </c>
      <c r="N472" s="11">
        <v>1335</v>
      </c>
      <c r="O472" s="11">
        <v>0</v>
      </c>
      <c r="P472" s="11">
        <v>1559.12</v>
      </c>
      <c r="Q472" s="11"/>
      <c r="R472" s="11"/>
      <c r="S472" s="11">
        <f t="shared" si="29"/>
        <v>-27174.080000000013</v>
      </c>
      <c r="T472" s="12">
        <f t="shared" si="31"/>
        <v>-1.5761002700741426E-2</v>
      </c>
    </row>
    <row r="473" spans="1:20" x14ac:dyDescent="0.25">
      <c r="A473" s="9">
        <v>26891</v>
      </c>
      <c r="B473" s="10" t="s">
        <v>541</v>
      </c>
      <c r="C473" s="10" t="s">
        <v>534</v>
      </c>
      <c r="D473" s="10" t="s">
        <v>267</v>
      </c>
      <c r="E473" s="11">
        <v>0</v>
      </c>
      <c r="F473" s="11"/>
      <c r="G473" s="11">
        <v>142518.57</v>
      </c>
      <c r="H473" s="11">
        <v>0</v>
      </c>
      <c r="I473" s="11">
        <v>0</v>
      </c>
      <c r="J473" s="11">
        <f t="shared" si="30"/>
        <v>142518.57</v>
      </c>
      <c r="K473" s="1"/>
      <c r="L473" s="11"/>
      <c r="M473" s="11">
        <v>0</v>
      </c>
      <c r="N473" s="11"/>
      <c r="O473" s="11">
        <v>0</v>
      </c>
      <c r="P473" s="11">
        <v>12148.09</v>
      </c>
      <c r="Q473" s="11"/>
      <c r="R473" s="11"/>
      <c r="S473" s="11">
        <f t="shared" si="29"/>
        <v>12148.09</v>
      </c>
      <c r="T473" s="12">
        <f t="shared" si="31"/>
        <v>8.5238646444459831E-2</v>
      </c>
    </row>
    <row r="474" spans="1:20" x14ac:dyDescent="0.25">
      <c r="A474" s="9">
        <v>25601</v>
      </c>
      <c r="B474" s="10" t="s">
        <v>393</v>
      </c>
      <c r="C474" s="10" t="s">
        <v>15</v>
      </c>
      <c r="D474" s="10" t="s">
        <v>376</v>
      </c>
      <c r="E474" s="11">
        <v>310</v>
      </c>
      <c r="F474" s="11">
        <v>1425860.17</v>
      </c>
      <c r="G474" s="11">
        <v>263659.68</v>
      </c>
      <c r="H474" s="11">
        <v>289498.59999999998</v>
      </c>
      <c r="I474" s="11">
        <v>0</v>
      </c>
      <c r="J474" s="11">
        <f t="shared" si="30"/>
        <v>1979018.4499999997</v>
      </c>
      <c r="K474" s="1"/>
      <c r="L474" s="11">
        <v>-63534</v>
      </c>
      <c r="M474" s="11">
        <v>53566.830000000016</v>
      </c>
      <c r="N474" s="11">
        <v>1550</v>
      </c>
      <c r="O474" s="11">
        <v>0</v>
      </c>
      <c r="P474" s="11">
        <v>12290.24</v>
      </c>
      <c r="Q474" s="11"/>
      <c r="R474" s="11"/>
      <c r="S474" s="11">
        <f t="shared" si="29"/>
        <v>3873.0700000000215</v>
      </c>
      <c r="T474" s="12">
        <f t="shared" si="31"/>
        <v>1.9570661405405401E-3</v>
      </c>
    </row>
    <row r="475" spans="1:20" x14ac:dyDescent="0.25">
      <c r="A475" s="9">
        <v>29301</v>
      </c>
      <c r="B475" s="10" t="s">
        <v>77</v>
      </c>
      <c r="C475" s="10" t="s">
        <v>15</v>
      </c>
      <c r="D475" s="10" t="s">
        <v>66</v>
      </c>
      <c r="E475" s="11">
        <v>842</v>
      </c>
      <c r="F475" s="11">
        <v>3737532</v>
      </c>
      <c r="G475" s="11">
        <v>490941.13</v>
      </c>
      <c r="H475" s="11">
        <v>0</v>
      </c>
      <c r="I475" s="11">
        <v>0</v>
      </c>
      <c r="J475" s="11">
        <f t="shared" si="30"/>
        <v>4228473.13</v>
      </c>
      <c r="K475" s="1"/>
      <c r="L475" s="11">
        <v>-182194</v>
      </c>
      <c r="M475" s="11">
        <v>0</v>
      </c>
      <c r="N475" s="11"/>
      <c r="O475" s="11">
        <v>46747.840000000004</v>
      </c>
      <c r="P475" s="11">
        <v>77775.97</v>
      </c>
      <c r="Q475" s="11"/>
      <c r="R475" s="11"/>
      <c r="S475" s="11">
        <f t="shared" si="29"/>
        <v>-57670.19</v>
      </c>
      <c r="T475" s="12">
        <f t="shared" si="31"/>
        <v>-1.3638537653424796E-2</v>
      </c>
    </row>
    <row r="476" spans="1:20" x14ac:dyDescent="0.25">
      <c r="A476" s="9">
        <v>53121</v>
      </c>
      <c r="B476" s="10" t="s">
        <v>501</v>
      </c>
      <c r="C476" s="10" t="s">
        <v>444</v>
      </c>
      <c r="D476" s="10" t="s">
        <v>267</v>
      </c>
      <c r="E476" s="11">
        <v>295</v>
      </c>
      <c r="F476" s="11">
        <v>1589145</v>
      </c>
      <c r="G476" s="11">
        <v>243870.92</v>
      </c>
      <c r="H476" s="11">
        <v>215844.40000000002</v>
      </c>
      <c r="I476" s="11">
        <v>0</v>
      </c>
      <c r="J476" s="11">
        <f t="shared" si="30"/>
        <v>2048860.3199999998</v>
      </c>
      <c r="K476" s="1"/>
      <c r="L476" s="11">
        <v>-71037</v>
      </c>
      <c r="M476" s="11">
        <v>39973.699999999983</v>
      </c>
      <c r="N476" s="11">
        <v>1475</v>
      </c>
      <c r="O476" s="11">
        <v>0</v>
      </c>
      <c r="P476" s="11">
        <v>18337.080000000002</v>
      </c>
      <c r="Q476" s="11"/>
      <c r="R476" s="11"/>
      <c r="S476" s="11">
        <f t="shared" si="29"/>
        <v>-11251.220000000016</v>
      </c>
      <c r="T476" s="12">
        <f t="shared" si="31"/>
        <v>-5.4914529263761702E-3</v>
      </c>
    </row>
    <row r="477" spans="1:20" x14ac:dyDescent="0.25">
      <c r="A477" s="9">
        <v>24441</v>
      </c>
      <c r="B477" s="10" t="s">
        <v>307</v>
      </c>
      <c r="C477" s="10" t="s">
        <v>15</v>
      </c>
      <c r="D477" s="10" t="s">
        <v>293</v>
      </c>
      <c r="E477" s="11">
        <v>324</v>
      </c>
      <c r="F477" s="11">
        <v>1643175.66</v>
      </c>
      <c r="G477" s="11">
        <v>287231.78999999998</v>
      </c>
      <c r="H477" s="11">
        <v>270292.00000000006</v>
      </c>
      <c r="I477" s="11">
        <v>0</v>
      </c>
      <c r="J477" s="11">
        <f t="shared" si="30"/>
        <v>2200699.4500000002</v>
      </c>
      <c r="K477" s="1"/>
      <c r="L477" s="11">
        <v>-68523</v>
      </c>
      <c r="M477" s="11">
        <v>50027.999999999942</v>
      </c>
      <c r="N477" s="11">
        <v>1620</v>
      </c>
      <c r="O477" s="11">
        <v>0</v>
      </c>
      <c r="P477" s="11">
        <v>253.96</v>
      </c>
      <c r="Q477" s="11"/>
      <c r="R477" s="11"/>
      <c r="S477" s="11">
        <f t="shared" si="29"/>
        <v>-16621.040000000059</v>
      </c>
      <c r="T477" s="12">
        <f t="shared" si="31"/>
        <v>-7.5526169645746301E-3</v>
      </c>
    </row>
    <row r="478" spans="1:20" x14ac:dyDescent="0.25">
      <c r="A478" s="9">
        <v>25621</v>
      </c>
      <c r="B478" s="10" t="s">
        <v>208</v>
      </c>
      <c r="C478" s="10" t="s">
        <v>15</v>
      </c>
      <c r="D478" s="10" t="s">
        <v>187</v>
      </c>
      <c r="E478" s="11">
        <v>310</v>
      </c>
      <c r="F478" s="11">
        <v>1511480.82</v>
      </c>
      <c r="G478" s="11">
        <v>270876.33</v>
      </c>
      <c r="H478" s="11">
        <v>237622.19999999995</v>
      </c>
      <c r="I478" s="11">
        <v>0</v>
      </c>
      <c r="J478" s="11">
        <f t="shared" si="30"/>
        <v>2019979.35</v>
      </c>
      <c r="K478" s="1"/>
      <c r="L478" s="11">
        <v>-68459</v>
      </c>
      <c r="M478" s="11">
        <v>43990.860000000044</v>
      </c>
      <c r="N478" s="11">
        <v>1550</v>
      </c>
      <c r="O478" s="11">
        <v>0</v>
      </c>
      <c r="P478" s="11">
        <v>4420.3500000000004</v>
      </c>
      <c r="Q478" s="11"/>
      <c r="R478" s="11"/>
      <c r="S478" s="11">
        <f t="shared" si="29"/>
        <v>-18497.789999999957</v>
      </c>
      <c r="T478" s="12">
        <f t="shared" si="31"/>
        <v>-9.1574153963504407E-3</v>
      </c>
    </row>
    <row r="479" spans="1:20" x14ac:dyDescent="0.25">
      <c r="A479" s="9">
        <v>25631</v>
      </c>
      <c r="B479" s="10" t="s">
        <v>273</v>
      </c>
      <c r="C479" s="10" t="s">
        <v>15</v>
      </c>
      <c r="D479" s="10" t="s">
        <v>267</v>
      </c>
      <c r="E479" s="11">
        <v>980</v>
      </c>
      <c r="F479" s="11">
        <v>4632238.5199999996</v>
      </c>
      <c r="G479" s="11">
        <v>820496.16</v>
      </c>
      <c r="H479" s="11">
        <v>630124.19999999984</v>
      </c>
      <c r="I479" s="11">
        <v>0</v>
      </c>
      <c r="J479" s="11">
        <f t="shared" si="30"/>
        <v>6082858.8799999999</v>
      </c>
      <c r="K479" s="1"/>
      <c r="L479" s="11">
        <v>-218775</v>
      </c>
      <c r="M479" s="11">
        <v>114200.99000000022</v>
      </c>
      <c r="N479" s="11">
        <v>4900</v>
      </c>
      <c r="O479" s="11">
        <v>0</v>
      </c>
      <c r="P479" s="11">
        <v>13812.89</v>
      </c>
      <c r="Q479" s="11"/>
      <c r="R479" s="11"/>
      <c r="S479" s="11">
        <f t="shared" si="29"/>
        <v>-85861.119999999763</v>
      </c>
      <c r="T479" s="12">
        <f t="shared" si="31"/>
        <v>-1.4115257594139643E-2</v>
      </c>
    </row>
    <row r="480" spans="1:20" x14ac:dyDescent="0.25">
      <c r="A480" s="9">
        <v>29041</v>
      </c>
      <c r="B480" s="10" t="s">
        <v>369</v>
      </c>
      <c r="C480" s="10" t="s">
        <v>15</v>
      </c>
      <c r="D480" s="10" t="s">
        <v>12</v>
      </c>
      <c r="E480" s="11">
        <v>277</v>
      </c>
      <c r="F480" s="11">
        <v>1408935.2</v>
      </c>
      <c r="G480" s="11">
        <v>175507.20000000001</v>
      </c>
      <c r="H480" s="11">
        <v>111918</v>
      </c>
      <c r="I480" s="11">
        <v>0</v>
      </c>
      <c r="J480" s="11">
        <f t="shared" si="30"/>
        <v>1696360.4</v>
      </c>
      <c r="K480" s="1"/>
      <c r="L480" s="11">
        <v>-60986</v>
      </c>
      <c r="M480" s="11">
        <v>20774.51999999999</v>
      </c>
      <c r="N480" s="11">
        <v>1385</v>
      </c>
      <c r="O480" s="11">
        <v>0</v>
      </c>
      <c r="P480" s="11">
        <v>5121.09</v>
      </c>
      <c r="Q480" s="11"/>
      <c r="R480" s="11"/>
      <c r="S480" s="11">
        <f t="shared" si="29"/>
        <v>-33705.390000000014</v>
      </c>
      <c r="T480" s="12">
        <f t="shared" si="31"/>
        <v>-1.9869238871645444E-2</v>
      </c>
    </row>
    <row r="481" spans="1:20" x14ac:dyDescent="0.25">
      <c r="A481" s="9">
        <v>25661</v>
      </c>
      <c r="B481" s="10" t="s">
        <v>317</v>
      </c>
      <c r="C481" s="10" t="s">
        <v>15</v>
      </c>
      <c r="D481" s="10" t="s">
        <v>315</v>
      </c>
      <c r="E481" s="11">
        <v>1134</v>
      </c>
      <c r="F481" s="11">
        <v>5554880.7400000002</v>
      </c>
      <c r="G481" s="11">
        <v>1160185.93</v>
      </c>
      <c r="H481" s="11">
        <v>576594.00000000012</v>
      </c>
      <c r="I481" s="11">
        <v>0</v>
      </c>
      <c r="J481" s="11">
        <f t="shared" si="30"/>
        <v>7291660.6699999999</v>
      </c>
      <c r="K481" s="1"/>
      <c r="L481" s="11">
        <v>-250046</v>
      </c>
      <c r="M481" s="11">
        <v>106915.58000000007</v>
      </c>
      <c r="N481" s="11">
        <v>5670</v>
      </c>
      <c r="O481" s="11">
        <v>0</v>
      </c>
      <c r="P481" s="11">
        <v>17112.07</v>
      </c>
      <c r="Q481" s="11"/>
      <c r="R481" s="11"/>
      <c r="S481" s="11">
        <f t="shared" si="29"/>
        <v>-120348.34999999992</v>
      </c>
      <c r="T481" s="12">
        <f t="shared" si="31"/>
        <v>-1.6504930145083113E-2</v>
      </c>
    </row>
    <row r="482" spans="1:20" x14ac:dyDescent="0.25">
      <c r="A482" s="9">
        <v>26861</v>
      </c>
      <c r="B482" s="10" t="s">
        <v>475</v>
      </c>
      <c r="C482" s="10" t="s">
        <v>444</v>
      </c>
      <c r="D482" s="10" t="s">
        <v>104</v>
      </c>
      <c r="E482" s="11">
        <v>306</v>
      </c>
      <c r="F482" s="11">
        <v>1539994</v>
      </c>
      <c r="G482" s="11">
        <v>254654.43</v>
      </c>
      <c r="H482" s="11">
        <v>158517.00000000003</v>
      </c>
      <c r="I482" s="11">
        <v>0</v>
      </c>
      <c r="J482" s="11">
        <f t="shared" si="30"/>
        <v>1953165.43</v>
      </c>
      <c r="K482" s="1"/>
      <c r="L482" s="11">
        <v>-75070</v>
      </c>
      <c r="M482" s="11">
        <v>29393.190000000031</v>
      </c>
      <c r="N482" s="11">
        <v>1530</v>
      </c>
      <c r="O482" s="11">
        <v>0</v>
      </c>
      <c r="P482" s="11">
        <v>250.01</v>
      </c>
      <c r="Q482" s="11"/>
      <c r="R482" s="11"/>
      <c r="S482" s="11">
        <f t="shared" si="29"/>
        <v>-43896.799999999974</v>
      </c>
      <c r="T482" s="12">
        <f t="shared" si="31"/>
        <v>-2.2474696370189173E-2</v>
      </c>
    </row>
    <row r="483" spans="1:20" x14ac:dyDescent="0.25">
      <c r="A483" s="9">
        <v>29311</v>
      </c>
      <c r="B483" s="10" t="s">
        <v>337</v>
      </c>
      <c r="C483" s="10" t="s">
        <v>15</v>
      </c>
      <c r="D483" s="10" t="s">
        <v>315</v>
      </c>
      <c r="E483" s="11">
        <v>291</v>
      </c>
      <c r="F483" s="11">
        <v>1347043.54</v>
      </c>
      <c r="G483" s="11">
        <v>167574.01999999999</v>
      </c>
      <c r="H483" s="11">
        <v>76924.200000000012</v>
      </c>
      <c r="I483" s="11">
        <v>0</v>
      </c>
      <c r="J483" s="11">
        <f t="shared" si="30"/>
        <v>1591541.76</v>
      </c>
      <c r="K483" s="1"/>
      <c r="L483" s="11">
        <v>-63982</v>
      </c>
      <c r="M483" s="11">
        <v>14314.739999999991</v>
      </c>
      <c r="N483" s="11">
        <v>1455</v>
      </c>
      <c r="O483" s="11">
        <v>0</v>
      </c>
      <c r="P483" s="11">
        <v>6973.84</v>
      </c>
      <c r="Q483" s="11"/>
      <c r="R483" s="11"/>
      <c r="S483" s="11">
        <f t="shared" si="29"/>
        <v>-41238.420000000013</v>
      </c>
      <c r="T483" s="12">
        <f t="shared" si="31"/>
        <v>-2.5910988348807142E-2</v>
      </c>
    </row>
    <row r="484" spans="1:20" x14ac:dyDescent="0.25">
      <c r="A484" s="9">
        <v>49081</v>
      </c>
      <c r="B484" s="10" t="s">
        <v>537</v>
      </c>
      <c r="C484" s="10" t="s">
        <v>534</v>
      </c>
      <c r="D484" s="10" t="s">
        <v>66</v>
      </c>
      <c r="E484" s="11">
        <v>193</v>
      </c>
      <c r="F484" s="11"/>
      <c r="G484" s="11">
        <v>146859.07999999999</v>
      </c>
      <c r="H484" s="11">
        <v>74841</v>
      </c>
      <c r="I484" s="11">
        <v>0</v>
      </c>
      <c r="J484" s="11">
        <f t="shared" si="30"/>
        <v>221700.08</v>
      </c>
      <c r="K484" s="1"/>
      <c r="L484" s="11"/>
      <c r="M484" s="11">
        <v>13895.650000000009</v>
      </c>
      <c r="N484" s="11">
        <v>965</v>
      </c>
      <c r="O484" s="11">
        <v>0</v>
      </c>
      <c r="P484" s="11">
        <v>2078.27</v>
      </c>
      <c r="Q484" s="11"/>
      <c r="R484" s="11"/>
      <c r="S484" s="11">
        <f t="shared" si="29"/>
        <v>16938.920000000009</v>
      </c>
      <c r="T484" s="12">
        <f t="shared" si="31"/>
        <v>7.6404663453436786E-2</v>
      </c>
    </row>
    <row r="485" spans="1:20" x14ac:dyDescent="0.25">
      <c r="A485" s="9">
        <v>26731</v>
      </c>
      <c r="B485" s="10" t="s">
        <v>543</v>
      </c>
      <c r="C485" s="10" t="s">
        <v>534</v>
      </c>
      <c r="D485" s="10" t="s">
        <v>315</v>
      </c>
      <c r="E485" s="11">
        <v>0</v>
      </c>
      <c r="F485" s="11"/>
      <c r="G485" s="11">
        <v>96844.64</v>
      </c>
      <c r="H485" s="11">
        <v>0</v>
      </c>
      <c r="I485" s="11">
        <v>0</v>
      </c>
      <c r="J485" s="11">
        <f t="shared" si="30"/>
        <v>96844.64</v>
      </c>
      <c r="K485" s="1"/>
      <c r="L485" s="11"/>
      <c r="M485" s="11">
        <v>0</v>
      </c>
      <c r="N485" s="11"/>
      <c r="O485" s="11">
        <v>0</v>
      </c>
      <c r="P485" s="11">
        <v>4878.63</v>
      </c>
      <c r="Q485" s="11"/>
      <c r="R485" s="11"/>
      <c r="S485" s="11">
        <f t="shared" si="29"/>
        <v>4878.63</v>
      </c>
      <c r="T485" s="12">
        <f t="shared" si="31"/>
        <v>5.0375839075864189E-2</v>
      </c>
    </row>
    <row r="486" spans="1:20" x14ac:dyDescent="0.25">
      <c r="A486" s="9">
        <v>46621</v>
      </c>
      <c r="B486" s="10" t="s">
        <v>480</v>
      </c>
      <c r="C486" s="10" t="s">
        <v>444</v>
      </c>
      <c r="D486" s="10" t="s">
        <v>131</v>
      </c>
      <c r="E486" s="11">
        <v>193</v>
      </c>
      <c r="F486" s="11">
        <v>1031562.6</v>
      </c>
      <c r="G486" s="11">
        <v>163816</v>
      </c>
      <c r="H486" s="11">
        <v>108047.40000000002</v>
      </c>
      <c r="I486" s="11">
        <v>0</v>
      </c>
      <c r="J486" s="11">
        <f t="shared" si="30"/>
        <v>1303426</v>
      </c>
      <c r="K486" s="1"/>
      <c r="L486" s="11">
        <v>-50020</v>
      </c>
      <c r="M486" s="11">
        <v>20027.729999999996</v>
      </c>
      <c r="N486" s="11">
        <v>965</v>
      </c>
      <c r="O486" s="11">
        <v>0</v>
      </c>
      <c r="P486" s="11">
        <v>17614.169999999998</v>
      </c>
      <c r="Q486" s="11"/>
      <c r="R486" s="11"/>
      <c r="S486" s="11">
        <f t="shared" si="29"/>
        <v>-11413.100000000006</v>
      </c>
      <c r="T486" s="12">
        <f t="shared" si="31"/>
        <v>-8.756231654117692E-3</v>
      </c>
    </row>
    <row r="487" spans="1:20" x14ac:dyDescent="0.25">
      <c r="A487" s="9">
        <v>25681</v>
      </c>
      <c r="B487" s="10" t="s">
        <v>76</v>
      </c>
      <c r="C487" s="10" t="s">
        <v>15</v>
      </c>
      <c r="D487" s="10" t="s">
        <v>66</v>
      </c>
      <c r="E487" s="11">
        <v>869</v>
      </c>
      <c r="F487" s="11">
        <v>3974605.96</v>
      </c>
      <c r="G487" s="11">
        <v>910799.85</v>
      </c>
      <c r="H487" s="11">
        <v>500293.1999999999</v>
      </c>
      <c r="I487" s="11">
        <v>0</v>
      </c>
      <c r="J487" s="11">
        <f t="shared" si="30"/>
        <v>5385699.0099999998</v>
      </c>
      <c r="K487" s="1"/>
      <c r="L487" s="11">
        <v>-190368</v>
      </c>
      <c r="M487" s="11">
        <v>93900.700000000012</v>
      </c>
      <c r="N487" s="11">
        <v>4345</v>
      </c>
      <c r="O487" s="11">
        <v>0</v>
      </c>
      <c r="P487" s="11">
        <v>41729.31</v>
      </c>
      <c r="Q487" s="11"/>
      <c r="R487" s="11"/>
      <c r="S487" s="11">
        <f t="shared" si="29"/>
        <v>-50392.989999999991</v>
      </c>
      <c r="T487" s="12">
        <f t="shared" si="31"/>
        <v>-9.3568151332690218E-3</v>
      </c>
    </row>
    <row r="488" spans="1:20" x14ac:dyDescent="0.25">
      <c r="A488" s="9">
        <v>24201</v>
      </c>
      <c r="B488" s="10" t="s">
        <v>167</v>
      </c>
      <c r="C488" s="10" t="s">
        <v>15</v>
      </c>
      <c r="D488" s="10" t="s">
        <v>152</v>
      </c>
      <c r="E488" s="11">
        <v>593</v>
      </c>
      <c r="F488" s="11">
        <v>2890303.97</v>
      </c>
      <c r="G488" s="11">
        <v>546313.30000000005</v>
      </c>
      <c r="H488" s="11">
        <v>338843.99999999994</v>
      </c>
      <c r="I488" s="11">
        <v>0</v>
      </c>
      <c r="J488" s="11">
        <f t="shared" si="30"/>
        <v>3775461.2700000005</v>
      </c>
      <c r="K488" s="1"/>
      <c r="L488" s="11">
        <v>-130359</v>
      </c>
      <c r="M488" s="11">
        <v>63979.299999999988</v>
      </c>
      <c r="N488" s="11">
        <v>2965</v>
      </c>
      <c r="O488" s="11">
        <v>0</v>
      </c>
      <c r="P488" s="11">
        <v>21559.59</v>
      </c>
      <c r="Q488" s="11"/>
      <c r="R488" s="11"/>
      <c r="S488" s="11">
        <f t="shared" si="29"/>
        <v>-41855.110000000015</v>
      </c>
      <c r="T488" s="12">
        <f t="shared" si="31"/>
        <v>-1.1086091739990226E-2</v>
      </c>
    </row>
    <row r="489" spans="1:20" x14ac:dyDescent="0.25">
      <c r="A489" s="9">
        <v>47081</v>
      </c>
      <c r="B489" s="10" t="s">
        <v>466</v>
      </c>
      <c r="C489" s="10" t="s">
        <v>444</v>
      </c>
      <c r="D489" s="10" t="s">
        <v>66</v>
      </c>
      <c r="E489" s="11">
        <v>1659</v>
      </c>
      <c r="F489" s="11">
        <v>9142610.8399999999</v>
      </c>
      <c r="G489" s="11">
        <v>1274125.58</v>
      </c>
      <c r="H489" s="11">
        <v>607856.99999999988</v>
      </c>
      <c r="I489" s="11">
        <v>0</v>
      </c>
      <c r="J489" s="11">
        <f t="shared" si="30"/>
        <v>11024593.42</v>
      </c>
      <c r="K489" s="1"/>
      <c r="L489" s="11">
        <v>-435376</v>
      </c>
      <c r="M489" s="11">
        <v>112890.00000000012</v>
      </c>
      <c r="N489" s="11">
        <v>8295</v>
      </c>
      <c r="O489" s="11">
        <v>0</v>
      </c>
      <c r="P489" s="11">
        <v>68146.710000000006</v>
      </c>
      <c r="Q489" s="11"/>
      <c r="R489" s="11"/>
      <c r="S489" s="11">
        <f t="shared" si="29"/>
        <v>-246044.28999999986</v>
      </c>
      <c r="T489" s="12">
        <f t="shared" si="31"/>
        <v>-2.2317765438283153E-2</v>
      </c>
    </row>
    <row r="490" spans="1:20" x14ac:dyDescent="0.25">
      <c r="A490" s="9">
        <v>26621</v>
      </c>
      <c r="B490" s="10" t="s">
        <v>373</v>
      </c>
      <c r="C490" s="10" t="s">
        <v>15</v>
      </c>
      <c r="D490" s="10" t="s">
        <v>12</v>
      </c>
      <c r="E490" s="11">
        <v>230</v>
      </c>
      <c r="F490" s="11">
        <v>1128155.27</v>
      </c>
      <c r="G490" s="11">
        <v>200756.23</v>
      </c>
      <c r="H490" s="11">
        <v>143934</v>
      </c>
      <c r="I490" s="11">
        <v>0</v>
      </c>
      <c r="J490" s="11">
        <f t="shared" si="30"/>
        <v>1472845.5</v>
      </c>
      <c r="K490" s="1"/>
      <c r="L490" s="11">
        <v>-49939</v>
      </c>
      <c r="M490" s="11">
        <v>26667.119999999995</v>
      </c>
      <c r="N490" s="11">
        <v>1150</v>
      </c>
      <c r="O490" s="11">
        <v>0</v>
      </c>
      <c r="P490" s="11">
        <v>4870.96</v>
      </c>
      <c r="Q490" s="11"/>
      <c r="R490" s="11"/>
      <c r="S490" s="11">
        <f t="shared" si="29"/>
        <v>-17250.920000000006</v>
      </c>
      <c r="T490" s="12">
        <f t="shared" si="31"/>
        <v>-1.1712647389016706E-2</v>
      </c>
    </row>
    <row r="491" spans="1:20" x14ac:dyDescent="0.25">
      <c r="A491" s="9">
        <v>25711</v>
      </c>
      <c r="B491" s="10" t="s">
        <v>298</v>
      </c>
      <c r="C491" s="10" t="s">
        <v>15</v>
      </c>
      <c r="D491" s="10" t="s">
        <v>293</v>
      </c>
      <c r="E491" s="11">
        <v>478</v>
      </c>
      <c r="F491" s="11">
        <v>2167896.6</v>
      </c>
      <c r="G491" s="11">
        <v>646829.16</v>
      </c>
      <c r="H491" s="11">
        <v>398066.4</v>
      </c>
      <c r="I491" s="11">
        <v>0</v>
      </c>
      <c r="J491" s="11">
        <f t="shared" si="30"/>
        <v>3212792.16</v>
      </c>
      <c r="K491" s="1"/>
      <c r="L491" s="11">
        <v>-105221</v>
      </c>
      <c r="M491" s="11">
        <v>73677.599999999977</v>
      </c>
      <c r="N491" s="11">
        <v>2390</v>
      </c>
      <c r="O491" s="11">
        <v>0</v>
      </c>
      <c r="P491" s="11">
        <v>5087.04</v>
      </c>
      <c r="Q491" s="11"/>
      <c r="R491" s="11"/>
      <c r="S491" s="11">
        <f t="shared" si="29"/>
        <v>-24066.36000000003</v>
      </c>
      <c r="T491" s="12">
        <f t="shared" si="31"/>
        <v>-7.4907926817152186E-3</v>
      </c>
    </row>
    <row r="492" spans="1:20" x14ac:dyDescent="0.25">
      <c r="A492" s="9">
        <v>25731</v>
      </c>
      <c r="B492" s="10" t="s">
        <v>259</v>
      </c>
      <c r="C492" s="10" t="s">
        <v>15</v>
      </c>
      <c r="D492" s="10" t="s">
        <v>243</v>
      </c>
      <c r="E492" s="11">
        <v>396</v>
      </c>
      <c r="F492" s="11">
        <v>1880914.17</v>
      </c>
      <c r="G492" s="11">
        <v>336553.23</v>
      </c>
      <c r="H492" s="11">
        <v>207143.60000000003</v>
      </c>
      <c r="I492" s="11">
        <v>0</v>
      </c>
      <c r="J492" s="11">
        <f t="shared" si="30"/>
        <v>2424611</v>
      </c>
      <c r="K492" s="1"/>
      <c r="L492" s="11">
        <v>-84913</v>
      </c>
      <c r="M492" s="11">
        <v>38402.880000000005</v>
      </c>
      <c r="N492" s="11">
        <v>1980</v>
      </c>
      <c r="O492" s="11">
        <v>0</v>
      </c>
      <c r="P492" s="11">
        <v>977.45</v>
      </c>
      <c r="Q492" s="11"/>
      <c r="R492" s="11"/>
      <c r="S492" s="11">
        <f t="shared" si="29"/>
        <v>-43552.67</v>
      </c>
      <c r="T492" s="12">
        <f t="shared" si="31"/>
        <v>-1.7962745364101706E-2</v>
      </c>
    </row>
    <row r="493" spans="1:20" x14ac:dyDescent="0.25">
      <c r="A493" s="9">
        <v>25751</v>
      </c>
      <c r="B493" s="10" t="s">
        <v>225</v>
      </c>
      <c r="C493" s="10" t="s">
        <v>15</v>
      </c>
      <c r="D493" s="10" t="s">
        <v>9</v>
      </c>
      <c r="E493" s="11">
        <v>514</v>
      </c>
      <c r="F493" s="11">
        <v>2339625.41</v>
      </c>
      <c r="G493" s="11">
        <v>373750.56</v>
      </c>
      <c r="H493" s="11">
        <v>248545.00000000003</v>
      </c>
      <c r="I493" s="11">
        <v>0</v>
      </c>
      <c r="J493" s="11">
        <f t="shared" si="30"/>
        <v>2961920.97</v>
      </c>
      <c r="K493" s="1"/>
      <c r="L493" s="11">
        <v>-113711</v>
      </c>
      <c r="M493" s="11">
        <v>46095.499999999971</v>
      </c>
      <c r="N493" s="11">
        <v>2570</v>
      </c>
      <c r="O493" s="11">
        <v>0</v>
      </c>
      <c r="P493" s="11"/>
      <c r="Q493" s="11"/>
      <c r="R493" s="11"/>
      <c r="S493" s="11">
        <f t="shared" si="29"/>
        <v>-65045.500000000029</v>
      </c>
      <c r="T493" s="12">
        <f t="shared" si="31"/>
        <v>-2.1960579184528352E-2</v>
      </c>
    </row>
    <row r="494" spans="1:20" x14ac:dyDescent="0.25">
      <c r="A494" s="9">
        <v>24991</v>
      </c>
      <c r="B494" s="10" t="s">
        <v>193</v>
      </c>
      <c r="C494" s="10" t="s">
        <v>15</v>
      </c>
      <c r="D494" s="10" t="s">
        <v>187</v>
      </c>
      <c r="E494" s="11">
        <v>509</v>
      </c>
      <c r="F494" s="11">
        <v>2342135.2999999998</v>
      </c>
      <c r="G494" s="11">
        <v>546532.81999999995</v>
      </c>
      <c r="H494" s="11">
        <v>384788</v>
      </c>
      <c r="I494" s="11">
        <v>0</v>
      </c>
      <c r="J494" s="11">
        <f t="shared" si="30"/>
        <v>3273456.1199999996</v>
      </c>
      <c r="K494" s="1"/>
      <c r="L494" s="11">
        <v>-111446</v>
      </c>
      <c r="M494" s="11">
        <v>71243.880000000063</v>
      </c>
      <c r="N494" s="11">
        <v>2545</v>
      </c>
      <c r="O494" s="11">
        <v>0</v>
      </c>
      <c r="P494" s="11">
        <v>6345.38</v>
      </c>
      <c r="Q494" s="11"/>
      <c r="R494" s="11"/>
      <c r="S494" s="11">
        <f t="shared" si="29"/>
        <v>-31311.739999999932</v>
      </c>
      <c r="T494" s="12">
        <f t="shared" si="31"/>
        <v>-9.5653458766998649E-3</v>
      </c>
    </row>
    <row r="495" spans="1:20" x14ac:dyDescent="0.25">
      <c r="A495" s="9">
        <v>25761</v>
      </c>
      <c r="B495" s="10" t="s">
        <v>397</v>
      </c>
      <c r="C495" s="10" t="s">
        <v>15</v>
      </c>
      <c r="D495" s="10" t="s">
        <v>376</v>
      </c>
      <c r="E495" s="11">
        <v>252</v>
      </c>
      <c r="F495" s="11">
        <v>1118695</v>
      </c>
      <c r="G495" s="11">
        <v>225982.71</v>
      </c>
      <c r="H495" s="11">
        <v>174678.2</v>
      </c>
      <c r="I495" s="11">
        <v>0</v>
      </c>
      <c r="J495" s="11">
        <f t="shared" si="30"/>
        <v>1519355.91</v>
      </c>
      <c r="K495" s="1"/>
      <c r="L495" s="11">
        <v>-54533</v>
      </c>
      <c r="M495" s="11">
        <v>32349.850000000006</v>
      </c>
      <c r="N495" s="11">
        <v>1260</v>
      </c>
      <c r="O495" s="11">
        <v>0</v>
      </c>
      <c r="P495" s="11">
        <v>19554.580000000002</v>
      </c>
      <c r="Q495" s="11"/>
      <c r="R495" s="11"/>
      <c r="S495" s="11">
        <f t="shared" si="29"/>
        <v>-1368.5699999999924</v>
      </c>
      <c r="T495" s="12">
        <f t="shared" si="31"/>
        <v>-9.0075668972123364E-4</v>
      </c>
    </row>
    <row r="496" spans="1:20" x14ac:dyDescent="0.25">
      <c r="A496" s="9">
        <v>25771</v>
      </c>
      <c r="B496" s="10" t="s">
        <v>409</v>
      </c>
      <c r="C496" s="10" t="s">
        <v>15</v>
      </c>
      <c r="D496" s="10" t="s">
        <v>408</v>
      </c>
      <c r="E496" s="11">
        <v>812</v>
      </c>
      <c r="F496" s="11">
        <v>3787177.5</v>
      </c>
      <c r="G496" s="11">
        <v>557095.32999999996</v>
      </c>
      <c r="H496" s="11">
        <v>340353.60000000003</v>
      </c>
      <c r="I496" s="11">
        <v>0</v>
      </c>
      <c r="J496" s="11">
        <f t="shared" si="30"/>
        <v>4684626.43</v>
      </c>
      <c r="K496" s="1"/>
      <c r="L496" s="11">
        <v>-179015</v>
      </c>
      <c r="M496" s="11">
        <v>64151.489999999932</v>
      </c>
      <c r="N496" s="11">
        <v>4060</v>
      </c>
      <c r="O496" s="11">
        <v>0</v>
      </c>
      <c r="P496" s="11"/>
      <c r="Q496" s="11"/>
      <c r="R496" s="11"/>
      <c r="S496" s="11">
        <f t="shared" si="29"/>
        <v>-110803.51000000007</v>
      </c>
      <c r="T496" s="12">
        <f t="shared" si="31"/>
        <v>-2.3652581834577593E-2</v>
      </c>
    </row>
    <row r="497" spans="1:20" x14ac:dyDescent="0.25">
      <c r="A497" s="9">
        <v>24921</v>
      </c>
      <c r="B497" s="10" t="s">
        <v>387</v>
      </c>
      <c r="C497" s="10" t="s">
        <v>15</v>
      </c>
      <c r="D497" s="10" t="s">
        <v>376</v>
      </c>
      <c r="E497" s="11">
        <v>372</v>
      </c>
      <c r="F497" s="11">
        <v>1770596.21</v>
      </c>
      <c r="G497" s="11">
        <v>336414.96</v>
      </c>
      <c r="H497" s="11">
        <v>260348.40000000002</v>
      </c>
      <c r="I497" s="11">
        <v>0</v>
      </c>
      <c r="J497" s="11">
        <f t="shared" si="30"/>
        <v>2367359.5699999998</v>
      </c>
      <c r="K497" s="1"/>
      <c r="L497" s="11">
        <v>-81360</v>
      </c>
      <c r="M497" s="11">
        <v>48215.700000000012</v>
      </c>
      <c r="N497" s="11">
        <v>1860</v>
      </c>
      <c r="O497" s="11">
        <v>0</v>
      </c>
      <c r="P497" s="11">
        <v>4649.63</v>
      </c>
      <c r="Q497" s="11"/>
      <c r="R497" s="11"/>
      <c r="S497" s="11">
        <f t="shared" si="29"/>
        <v>-26634.669999999991</v>
      </c>
      <c r="T497" s="12">
        <f t="shared" si="31"/>
        <v>-1.1250791952994277E-2</v>
      </c>
    </row>
    <row r="498" spans="1:20" x14ac:dyDescent="0.25">
      <c r="A498" s="9">
        <v>46331</v>
      </c>
      <c r="B498" s="10" t="s">
        <v>521</v>
      </c>
      <c r="C498" s="10" t="s">
        <v>444</v>
      </c>
      <c r="D498" s="10" t="s">
        <v>408</v>
      </c>
      <c r="E498" s="11">
        <v>1428</v>
      </c>
      <c r="F498" s="11">
        <v>7649891.4000000004</v>
      </c>
      <c r="G498" s="11">
        <v>1166733.3600000001</v>
      </c>
      <c r="H498" s="11">
        <v>791374.20000000019</v>
      </c>
      <c r="I498" s="11">
        <v>0</v>
      </c>
      <c r="J498" s="11">
        <f t="shared" si="30"/>
        <v>9607998.9600000009</v>
      </c>
      <c r="K498" s="1"/>
      <c r="L498" s="11">
        <v>-371849</v>
      </c>
      <c r="M498" s="11">
        <v>144381.92999999993</v>
      </c>
      <c r="N498" s="11">
        <v>7140</v>
      </c>
      <c r="O498" s="11">
        <v>0</v>
      </c>
      <c r="P498" s="11">
        <v>92167.51</v>
      </c>
      <c r="Q498" s="11"/>
      <c r="R498" s="11"/>
      <c r="S498" s="11">
        <f t="shared" si="29"/>
        <v>-128159.56000000006</v>
      </c>
      <c r="T498" s="12">
        <f t="shared" si="31"/>
        <v>-1.3338839911781178E-2</v>
      </c>
    </row>
    <row r="499" spans="1:20" x14ac:dyDescent="0.25">
      <c r="A499" s="9">
        <v>25781</v>
      </c>
      <c r="B499" s="10" t="s">
        <v>116</v>
      </c>
      <c r="C499" s="10" t="s">
        <v>15</v>
      </c>
      <c r="D499" s="10" t="s">
        <v>104</v>
      </c>
      <c r="E499" s="11">
        <v>645</v>
      </c>
      <c r="F499" s="11">
        <v>3012466.13</v>
      </c>
      <c r="G499" s="11">
        <v>236136.95999999999</v>
      </c>
      <c r="H499" s="11">
        <v>0</v>
      </c>
      <c r="I499" s="11">
        <v>0</v>
      </c>
      <c r="J499" s="11">
        <f t="shared" si="30"/>
        <v>3248603.09</v>
      </c>
      <c r="K499" s="1"/>
      <c r="L499" s="11">
        <v>-142806</v>
      </c>
      <c r="M499" s="11">
        <v>0</v>
      </c>
      <c r="N499" s="11"/>
      <c r="O499" s="11">
        <v>35810.400000000001</v>
      </c>
      <c r="P499" s="11"/>
      <c r="Q499" s="11"/>
      <c r="R499" s="11"/>
      <c r="S499" s="11">
        <f t="shared" si="29"/>
        <v>-106995.6</v>
      </c>
      <c r="T499" s="12">
        <f t="shared" si="31"/>
        <v>-3.2935879525990357E-2</v>
      </c>
    </row>
    <row r="500" spans="1:20" x14ac:dyDescent="0.25">
      <c r="A500" s="9">
        <v>25791</v>
      </c>
      <c r="B500" s="10" t="s">
        <v>216</v>
      </c>
      <c r="C500" s="10" t="s">
        <v>15</v>
      </c>
      <c r="D500" s="10" t="s">
        <v>187</v>
      </c>
      <c r="E500" s="11">
        <v>248</v>
      </c>
      <c r="F500" s="11">
        <v>1184899.01</v>
      </c>
      <c r="G500" s="11">
        <v>255705.62</v>
      </c>
      <c r="H500" s="11">
        <v>195871</v>
      </c>
      <c r="I500" s="11">
        <v>0</v>
      </c>
      <c r="J500" s="11">
        <f t="shared" si="30"/>
        <v>1636475.63</v>
      </c>
      <c r="K500" s="1"/>
      <c r="L500" s="11">
        <v>-54645</v>
      </c>
      <c r="M500" s="11">
        <v>34892.120000000024</v>
      </c>
      <c r="N500" s="11">
        <v>1240</v>
      </c>
      <c r="O500" s="11">
        <v>0</v>
      </c>
      <c r="P500" s="11">
        <v>3459.14</v>
      </c>
      <c r="Q500" s="11"/>
      <c r="R500" s="11"/>
      <c r="S500" s="11">
        <f t="shared" si="29"/>
        <v>-15053.739999999976</v>
      </c>
      <c r="T500" s="12">
        <f t="shared" si="31"/>
        <v>-9.1988782014431683E-3</v>
      </c>
    </row>
    <row r="501" spans="1:20" x14ac:dyDescent="0.25">
      <c r="A501" s="9">
        <v>24811</v>
      </c>
      <c r="B501" s="10" t="s">
        <v>302</v>
      </c>
      <c r="C501" s="10" t="s">
        <v>15</v>
      </c>
      <c r="D501" s="10" t="s">
        <v>293</v>
      </c>
      <c r="E501" s="11">
        <v>370</v>
      </c>
      <c r="F501" s="11">
        <v>1736620.18</v>
      </c>
      <c r="G501" s="11">
        <v>475093.05</v>
      </c>
      <c r="H501" s="11">
        <v>254785.40000000002</v>
      </c>
      <c r="I501" s="11">
        <v>0</v>
      </c>
      <c r="J501" s="11">
        <f t="shared" si="30"/>
        <v>2466498.63</v>
      </c>
      <c r="K501" s="1"/>
      <c r="L501" s="11">
        <v>-81592</v>
      </c>
      <c r="M501" s="11">
        <v>48504.099999999977</v>
      </c>
      <c r="N501" s="11">
        <v>1850</v>
      </c>
      <c r="O501" s="11">
        <v>0</v>
      </c>
      <c r="P501" s="11">
        <v>97863.2</v>
      </c>
      <c r="Q501" s="11"/>
      <c r="R501" s="11"/>
      <c r="S501" s="11">
        <f t="shared" si="29"/>
        <v>66625.299999999988</v>
      </c>
      <c r="T501" s="12">
        <f t="shared" si="31"/>
        <v>2.7012096901103892E-2</v>
      </c>
    </row>
    <row r="502" spans="1:20" x14ac:dyDescent="0.25">
      <c r="A502" s="9">
        <v>51071</v>
      </c>
      <c r="B502" s="10" t="s">
        <v>490</v>
      </c>
      <c r="C502" s="10" t="s">
        <v>444</v>
      </c>
      <c r="D502" s="10" t="s">
        <v>9</v>
      </c>
      <c r="E502" s="11">
        <v>467</v>
      </c>
      <c r="F502" s="11">
        <v>2413148</v>
      </c>
      <c r="G502" s="11">
        <v>524492.11</v>
      </c>
      <c r="H502" s="11">
        <v>247052.00000000003</v>
      </c>
      <c r="I502" s="11">
        <v>0</v>
      </c>
      <c r="J502" s="11">
        <f t="shared" si="30"/>
        <v>3184692.11</v>
      </c>
      <c r="K502" s="1"/>
      <c r="L502" s="11">
        <v>-117634</v>
      </c>
      <c r="M502" s="11">
        <v>44675.24000000002</v>
      </c>
      <c r="N502" s="11">
        <v>2335</v>
      </c>
      <c r="O502" s="11">
        <v>0</v>
      </c>
      <c r="P502" s="11">
        <v>24758.99</v>
      </c>
      <c r="Q502" s="11"/>
      <c r="R502" s="11"/>
      <c r="S502" s="11">
        <f t="shared" si="29"/>
        <v>-45864.769999999975</v>
      </c>
      <c r="T502" s="12">
        <f t="shared" si="31"/>
        <v>-1.4401633946334603E-2</v>
      </c>
    </row>
    <row r="503" spans="1:20" x14ac:dyDescent="0.25">
      <c r="A503" s="9">
        <v>25811</v>
      </c>
      <c r="B503" s="10" t="s">
        <v>345</v>
      </c>
      <c r="C503" s="10" t="s">
        <v>15</v>
      </c>
      <c r="D503" s="10" t="s">
        <v>12</v>
      </c>
      <c r="E503" s="11">
        <v>503</v>
      </c>
      <c r="F503" s="11">
        <v>2275996</v>
      </c>
      <c r="G503" s="11">
        <v>462140.89</v>
      </c>
      <c r="H503" s="11">
        <v>413452.2</v>
      </c>
      <c r="I503" s="11">
        <v>0</v>
      </c>
      <c r="J503" s="11">
        <f t="shared" si="30"/>
        <v>3151589.0900000003</v>
      </c>
      <c r="K503" s="1"/>
      <c r="L503" s="11">
        <v>-107711</v>
      </c>
      <c r="M503" s="11">
        <v>76533.589999999967</v>
      </c>
      <c r="N503" s="11">
        <v>2515</v>
      </c>
      <c r="O503" s="11">
        <v>0</v>
      </c>
      <c r="P503" s="11">
        <v>46984.04</v>
      </c>
      <c r="Q503" s="11"/>
      <c r="R503" s="11"/>
      <c r="S503" s="11">
        <f t="shared" si="29"/>
        <v>18321.629999999976</v>
      </c>
      <c r="T503" s="12">
        <f t="shared" si="31"/>
        <v>5.8134577436298887E-3</v>
      </c>
    </row>
    <row r="504" spans="1:20" x14ac:dyDescent="0.25">
      <c r="A504" s="9">
        <v>24721</v>
      </c>
      <c r="B504" s="10" t="s">
        <v>191</v>
      </c>
      <c r="C504" s="10" t="s">
        <v>15</v>
      </c>
      <c r="D504" s="10" t="s">
        <v>187</v>
      </c>
      <c r="E504" s="11">
        <v>584</v>
      </c>
      <c r="F504" s="11">
        <v>2765345.3400000003</v>
      </c>
      <c r="G504" s="11">
        <v>572303.43999999994</v>
      </c>
      <c r="H504" s="11">
        <v>384558.2</v>
      </c>
      <c r="I504" s="11">
        <v>0</v>
      </c>
      <c r="J504" s="11">
        <f t="shared" si="30"/>
        <v>3722206.9800000004</v>
      </c>
      <c r="K504" s="1"/>
      <c r="L504" s="11">
        <v>-129290</v>
      </c>
      <c r="M504" s="11">
        <v>73810.699999999953</v>
      </c>
      <c r="N504" s="11">
        <v>2920</v>
      </c>
      <c r="O504" s="11">
        <v>0</v>
      </c>
      <c r="P504" s="11">
        <v>43225.89</v>
      </c>
      <c r="Q504" s="11"/>
      <c r="R504" s="11"/>
      <c r="S504" s="11">
        <f t="shared" si="29"/>
        <v>-9333.4100000000471</v>
      </c>
      <c r="T504" s="12">
        <f t="shared" si="31"/>
        <v>-2.5074935515810694E-3</v>
      </c>
    </row>
    <row r="505" spans="1:20" x14ac:dyDescent="0.25">
      <c r="A505" s="9">
        <v>22381</v>
      </c>
      <c r="B505" s="10" t="s">
        <v>111</v>
      </c>
      <c r="C505" s="10" t="s">
        <v>15</v>
      </c>
      <c r="D505" s="10" t="s">
        <v>104</v>
      </c>
      <c r="E505" s="11">
        <v>736</v>
      </c>
      <c r="F505" s="11">
        <v>3303360.92</v>
      </c>
      <c r="G505" s="11">
        <v>762163.91</v>
      </c>
      <c r="H505" s="11">
        <v>443613.00000000006</v>
      </c>
      <c r="I505" s="11">
        <v>0</v>
      </c>
      <c r="J505" s="11">
        <f t="shared" si="30"/>
        <v>4509137.83</v>
      </c>
      <c r="K505" s="1"/>
      <c r="L505" s="11">
        <v>-160938</v>
      </c>
      <c r="M505" s="11">
        <v>82201.949999999895</v>
      </c>
      <c r="N505" s="11">
        <v>3680</v>
      </c>
      <c r="O505" s="11">
        <v>0</v>
      </c>
      <c r="P505" s="11">
        <v>39300.58</v>
      </c>
      <c r="Q505" s="11"/>
      <c r="R505" s="11"/>
      <c r="S505" s="11">
        <f t="shared" si="29"/>
        <v>-35755.470000000103</v>
      </c>
      <c r="T505" s="12">
        <f t="shared" si="31"/>
        <v>-7.9295580104279274E-3</v>
      </c>
    </row>
    <row r="506" spans="1:20" x14ac:dyDescent="0.25">
      <c r="A506" s="9">
        <v>26381</v>
      </c>
      <c r="B506" s="10" t="s">
        <v>360</v>
      </c>
      <c r="C506" s="10" t="s">
        <v>15</v>
      </c>
      <c r="D506" s="10" t="s">
        <v>12</v>
      </c>
      <c r="E506" s="11">
        <v>346</v>
      </c>
      <c r="F506" s="11">
        <v>1693278.22</v>
      </c>
      <c r="G506" s="11">
        <v>369616.26</v>
      </c>
      <c r="H506" s="11">
        <v>262448.39999999997</v>
      </c>
      <c r="I506" s="11">
        <v>0</v>
      </c>
      <c r="J506" s="11">
        <f t="shared" si="30"/>
        <v>2325342.88</v>
      </c>
      <c r="K506" s="1"/>
      <c r="L506" s="11">
        <v>-76271</v>
      </c>
      <c r="M506" s="11">
        <v>48586.920000000042</v>
      </c>
      <c r="N506" s="11">
        <v>1730</v>
      </c>
      <c r="O506" s="11">
        <v>0</v>
      </c>
      <c r="P506" s="11">
        <v>8791.33</v>
      </c>
      <c r="Q506" s="11"/>
      <c r="R506" s="11"/>
      <c r="S506" s="11">
        <f t="shared" si="29"/>
        <v>-17162.749999999956</v>
      </c>
      <c r="T506" s="12">
        <f t="shared" si="31"/>
        <v>-7.3807394804502801E-3</v>
      </c>
    </row>
    <row r="507" spans="1:20" x14ac:dyDescent="0.25">
      <c r="A507" s="9">
        <v>53071</v>
      </c>
      <c r="B507" s="10" t="s">
        <v>486</v>
      </c>
      <c r="C507" s="10" t="s">
        <v>444</v>
      </c>
      <c r="D507" s="10" t="s">
        <v>187</v>
      </c>
      <c r="E507" s="11">
        <v>1175</v>
      </c>
      <c r="F507" s="11">
        <v>6305865.8799999999</v>
      </c>
      <c r="G507" s="11">
        <v>745905.6</v>
      </c>
      <c r="H507" s="11">
        <v>453772.79999999999</v>
      </c>
      <c r="I507" s="11">
        <v>0</v>
      </c>
      <c r="J507" s="11">
        <f t="shared" si="30"/>
        <v>7505544.2799999993</v>
      </c>
      <c r="K507" s="1"/>
      <c r="L507" s="11">
        <v>-307181</v>
      </c>
      <c r="M507" s="11">
        <v>84251.520000000077</v>
      </c>
      <c r="N507" s="11">
        <v>5875</v>
      </c>
      <c r="O507" s="11">
        <v>0</v>
      </c>
      <c r="P507" s="11">
        <v>15098.03</v>
      </c>
      <c r="Q507" s="11"/>
      <c r="R507" s="11"/>
      <c r="S507" s="11">
        <f t="shared" si="29"/>
        <v>-201956.44999999992</v>
      </c>
      <c r="T507" s="12">
        <f t="shared" si="31"/>
        <v>-2.6907635537925297E-2</v>
      </c>
    </row>
    <row r="508" spans="1:20" x14ac:dyDescent="0.25">
      <c r="A508" s="9">
        <v>25831</v>
      </c>
      <c r="B508" s="10" t="s">
        <v>429</v>
      </c>
      <c r="C508" s="10" t="s">
        <v>15</v>
      </c>
      <c r="D508" s="10" t="s">
        <v>408</v>
      </c>
      <c r="E508" s="11">
        <v>247</v>
      </c>
      <c r="F508" s="11">
        <v>1130941.8700000001</v>
      </c>
      <c r="G508" s="11">
        <v>215411.21</v>
      </c>
      <c r="H508" s="11">
        <v>160996.19999999998</v>
      </c>
      <c r="I508" s="11">
        <v>0</v>
      </c>
      <c r="J508" s="11">
        <f t="shared" si="30"/>
        <v>1507349.28</v>
      </c>
      <c r="K508" s="1"/>
      <c r="L508" s="11">
        <v>-52203</v>
      </c>
      <c r="M508" s="11">
        <v>29824.010000000009</v>
      </c>
      <c r="N508" s="11">
        <v>1235</v>
      </c>
      <c r="O508" s="11">
        <v>0</v>
      </c>
      <c r="P508" s="11">
        <v>6634.21</v>
      </c>
      <c r="Q508" s="11"/>
      <c r="R508" s="11"/>
      <c r="S508" s="11">
        <f t="shared" si="29"/>
        <v>-14509.779999999992</v>
      </c>
      <c r="T508" s="12">
        <f t="shared" si="31"/>
        <v>-9.6260237706817312E-3</v>
      </c>
    </row>
    <row r="509" spans="1:20" x14ac:dyDescent="0.25">
      <c r="A509" s="9">
        <v>26431</v>
      </c>
      <c r="B509" s="10" t="s">
        <v>438</v>
      </c>
      <c r="C509" s="10" t="s">
        <v>15</v>
      </c>
      <c r="D509" s="10" t="s">
        <v>408</v>
      </c>
      <c r="E509" s="11">
        <v>174</v>
      </c>
      <c r="F509" s="11">
        <v>807763.91</v>
      </c>
      <c r="G509" s="11">
        <v>179293.03</v>
      </c>
      <c r="H509" s="11">
        <v>128649</v>
      </c>
      <c r="I509" s="11">
        <v>0</v>
      </c>
      <c r="J509" s="11">
        <f t="shared" si="30"/>
        <v>1115705.94</v>
      </c>
      <c r="K509" s="1"/>
      <c r="L509" s="11">
        <v>-38419</v>
      </c>
      <c r="M509" s="11">
        <v>23819.49000000002</v>
      </c>
      <c r="N509" s="11">
        <v>870</v>
      </c>
      <c r="O509" s="11">
        <v>0</v>
      </c>
      <c r="P509" s="11">
        <v>391.91</v>
      </c>
      <c r="Q509" s="11"/>
      <c r="R509" s="11"/>
      <c r="S509" s="11">
        <f t="shared" ref="S509:S521" si="32">L509+SUM(M509:R509)</f>
        <v>-13337.59999999998</v>
      </c>
      <c r="T509" s="12">
        <f t="shared" si="31"/>
        <v>-1.1954404401575545E-2</v>
      </c>
    </row>
    <row r="510" spans="1:20" x14ac:dyDescent="0.25">
      <c r="A510" s="9">
        <v>25841</v>
      </c>
      <c r="B510" s="10" t="s">
        <v>245</v>
      </c>
      <c r="C510" s="10" t="s">
        <v>15</v>
      </c>
      <c r="D510" s="10" t="s">
        <v>243</v>
      </c>
      <c r="E510" s="11">
        <v>1017</v>
      </c>
      <c r="F510" s="11">
        <v>4726757.6500000004</v>
      </c>
      <c r="G510" s="11">
        <v>955980.88</v>
      </c>
      <c r="H510" s="11">
        <v>666712.80000000005</v>
      </c>
      <c r="I510" s="11">
        <v>0</v>
      </c>
      <c r="J510" s="11">
        <f t="shared" ref="J510:J521" si="33">SUM(F510:I510)</f>
        <v>6349451.3300000001</v>
      </c>
      <c r="K510" s="1"/>
      <c r="L510" s="11">
        <v>-224798</v>
      </c>
      <c r="M510" s="11">
        <v>131236.43999999983</v>
      </c>
      <c r="N510" s="11">
        <v>5085</v>
      </c>
      <c r="O510" s="11">
        <v>0</v>
      </c>
      <c r="P510" s="11">
        <v>26954.51</v>
      </c>
      <c r="Q510" s="11"/>
      <c r="R510" s="11"/>
      <c r="S510" s="11">
        <f t="shared" si="32"/>
        <v>-61522.050000000163</v>
      </c>
      <c r="T510" s="12">
        <f t="shared" ref="T510:T521" si="34">S510/J510</f>
        <v>-9.6893490165551304E-3</v>
      </c>
    </row>
    <row r="511" spans="1:20" x14ac:dyDescent="0.25">
      <c r="A511" s="9">
        <v>25861</v>
      </c>
      <c r="B511" s="10" t="s">
        <v>263</v>
      </c>
      <c r="C511" s="10" t="s">
        <v>15</v>
      </c>
      <c r="D511" s="10" t="s">
        <v>243</v>
      </c>
      <c r="E511" s="11">
        <v>276</v>
      </c>
      <c r="F511" s="11">
        <v>1329264.3600000001</v>
      </c>
      <c r="G511" s="11">
        <v>267775.87</v>
      </c>
      <c r="H511" s="11">
        <v>186916.80000000002</v>
      </c>
      <c r="I511" s="11">
        <v>0</v>
      </c>
      <c r="J511" s="11">
        <f t="shared" si="33"/>
        <v>1783957.03</v>
      </c>
      <c r="K511" s="1"/>
      <c r="L511" s="11">
        <v>-60922</v>
      </c>
      <c r="M511" s="11">
        <v>35935.049999999988</v>
      </c>
      <c r="N511" s="11">
        <v>1380</v>
      </c>
      <c r="O511" s="11">
        <v>0</v>
      </c>
      <c r="P511" s="11">
        <v>3488.92</v>
      </c>
      <c r="Q511" s="11"/>
      <c r="R511" s="11"/>
      <c r="S511" s="11">
        <f t="shared" si="32"/>
        <v>-20118.030000000013</v>
      </c>
      <c r="T511" s="12">
        <f t="shared" si="34"/>
        <v>-1.1277194271882217E-2</v>
      </c>
    </row>
    <row r="512" spans="1:20" x14ac:dyDescent="0.25">
      <c r="A512" s="9">
        <v>25881</v>
      </c>
      <c r="B512" s="10" t="s">
        <v>96</v>
      </c>
      <c r="C512" s="10" t="s">
        <v>15</v>
      </c>
      <c r="D512" s="10" t="s">
        <v>66</v>
      </c>
      <c r="E512" s="11">
        <v>476</v>
      </c>
      <c r="F512" s="11">
        <v>2180493.44</v>
      </c>
      <c r="G512" s="11">
        <v>92919.23</v>
      </c>
      <c r="H512" s="11">
        <v>0</v>
      </c>
      <c r="I512" s="11">
        <v>51020.99</v>
      </c>
      <c r="J512" s="11">
        <f t="shared" si="33"/>
        <v>2324433.66</v>
      </c>
      <c r="K512" s="1"/>
      <c r="L512" s="11">
        <v>-104301</v>
      </c>
      <c r="M512" s="11">
        <v>0</v>
      </c>
      <c r="N512" s="11"/>
      <c r="O512" s="11">
        <v>26427.52</v>
      </c>
      <c r="P512" s="11"/>
      <c r="Q512" s="11"/>
      <c r="R512" s="11"/>
      <c r="S512" s="11">
        <f t="shared" si="32"/>
        <v>-77873.48</v>
      </c>
      <c r="T512" s="12">
        <f t="shared" si="34"/>
        <v>-3.3502130579196654E-2</v>
      </c>
    </row>
    <row r="513" spans="1:20" x14ac:dyDescent="0.25">
      <c r="A513" s="9">
        <v>55161</v>
      </c>
      <c r="B513" s="10" t="s">
        <v>507</v>
      </c>
      <c r="C513" s="10" t="s">
        <v>444</v>
      </c>
      <c r="D513" s="10" t="s">
        <v>293</v>
      </c>
      <c r="E513" s="11">
        <v>274</v>
      </c>
      <c r="F513" s="11">
        <v>1554596.15</v>
      </c>
      <c r="G513" s="11">
        <v>205482.19</v>
      </c>
      <c r="H513" s="11">
        <v>165837</v>
      </c>
      <c r="I513" s="11">
        <v>0</v>
      </c>
      <c r="J513" s="11">
        <f t="shared" si="33"/>
        <v>1925915.3399999999</v>
      </c>
      <c r="K513" s="1"/>
      <c r="L513" s="11">
        <v>-71992</v>
      </c>
      <c r="M513" s="11">
        <v>30725.160000000003</v>
      </c>
      <c r="N513" s="11">
        <v>1370</v>
      </c>
      <c r="O513" s="11">
        <v>0</v>
      </c>
      <c r="P513" s="11">
        <v>7462.07</v>
      </c>
      <c r="Q513" s="11"/>
      <c r="R513" s="11"/>
      <c r="S513" s="11">
        <f t="shared" si="32"/>
        <v>-32434.769999999997</v>
      </c>
      <c r="T513" s="12">
        <f t="shared" si="34"/>
        <v>-1.6841223145353836E-2</v>
      </c>
    </row>
    <row r="514" spans="1:20" x14ac:dyDescent="0.25">
      <c r="A514" s="9">
        <v>23631</v>
      </c>
      <c r="B514" s="10" t="s">
        <v>312</v>
      </c>
      <c r="C514" s="10" t="s">
        <v>15</v>
      </c>
      <c r="D514" s="10" t="s">
        <v>293</v>
      </c>
      <c r="E514" s="11">
        <v>184</v>
      </c>
      <c r="F514" s="11">
        <v>926000.3</v>
      </c>
      <c r="G514" s="11">
        <v>154684.25</v>
      </c>
      <c r="H514" s="11">
        <v>131752.80000000002</v>
      </c>
      <c r="I514" s="11">
        <v>0</v>
      </c>
      <c r="J514" s="11">
        <f t="shared" si="33"/>
        <v>1212437.3500000001</v>
      </c>
      <c r="K514" s="1"/>
      <c r="L514" s="11">
        <v>-40970</v>
      </c>
      <c r="M514" s="11">
        <v>24397.119999999966</v>
      </c>
      <c r="N514" s="11">
        <v>920</v>
      </c>
      <c r="O514" s="11">
        <v>0</v>
      </c>
      <c r="P514" s="11">
        <v>3724.78</v>
      </c>
      <c r="Q514" s="11"/>
      <c r="R514" s="11"/>
      <c r="S514" s="11">
        <f t="shared" si="32"/>
        <v>-11928.100000000035</v>
      </c>
      <c r="T514" s="12">
        <f t="shared" si="34"/>
        <v>-9.8381165839208379E-3</v>
      </c>
    </row>
    <row r="515" spans="1:20" x14ac:dyDescent="0.25">
      <c r="A515" s="9">
        <v>26541</v>
      </c>
      <c r="B515" s="10" t="s">
        <v>306</v>
      </c>
      <c r="C515" s="10" t="s">
        <v>15</v>
      </c>
      <c r="D515" s="10" t="s">
        <v>293</v>
      </c>
      <c r="E515" s="11">
        <v>354</v>
      </c>
      <c r="F515" s="11">
        <v>1732508</v>
      </c>
      <c r="G515" s="11">
        <v>284002.56</v>
      </c>
      <c r="H515" s="11">
        <v>254419.20000000004</v>
      </c>
      <c r="I515" s="11">
        <v>0</v>
      </c>
      <c r="J515" s="11">
        <f t="shared" si="33"/>
        <v>2270929.7600000002</v>
      </c>
      <c r="K515" s="1"/>
      <c r="L515" s="11">
        <v>-73273</v>
      </c>
      <c r="M515" s="11">
        <v>47111.679999999964</v>
      </c>
      <c r="N515" s="11">
        <v>1770</v>
      </c>
      <c r="O515" s="11">
        <v>0</v>
      </c>
      <c r="P515" s="11">
        <v>28301.77</v>
      </c>
      <c r="Q515" s="11"/>
      <c r="R515" s="11"/>
      <c r="S515" s="11">
        <f t="shared" si="32"/>
        <v>3910.449999999968</v>
      </c>
      <c r="T515" s="12">
        <f t="shared" si="34"/>
        <v>1.7219599077339879E-3</v>
      </c>
    </row>
    <row r="516" spans="1:20" x14ac:dyDescent="0.25">
      <c r="A516" s="9">
        <v>52011</v>
      </c>
      <c r="B516" s="10" t="s">
        <v>493</v>
      </c>
      <c r="C516" s="10" t="s">
        <v>444</v>
      </c>
      <c r="D516" s="10" t="s">
        <v>243</v>
      </c>
      <c r="E516" s="11">
        <v>328</v>
      </c>
      <c r="F516" s="11">
        <v>1754472</v>
      </c>
      <c r="G516" s="11">
        <v>413140.72</v>
      </c>
      <c r="H516" s="11">
        <v>222237.6</v>
      </c>
      <c r="I516" s="11">
        <v>0</v>
      </c>
      <c r="J516" s="11">
        <f t="shared" si="33"/>
        <v>2389850.3199999998</v>
      </c>
      <c r="K516" s="1"/>
      <c r="L516" s="11">
        <v>-85525</v>
      </c>
      <c r="M516" s="11">
        <v>41163.119999999966</v>
      </c>
      <c r="N516" s="11">
        <v>1640</v>
      </c>
      <c r="O516" s="11">
        <v>0</v>
      </c>
      <c r="P516" s="11">
        <v>2227.48</v>
      </c>
      <c r="Q516" s="11"/>
      <c r="R516" s="11"/>
      <c r="S516" s="11">
        <f t="shared" si="32"/>
        <v>-40494.400000000031</v>
      </c>
      <c r="T516" s="12">
        <f t="shared" si="34"/>
        <v>-1.6944324780976256E-2</v>
      </c>
    </row>
    <row r="517" spans="1:20" x14ac:dyDescent="0.25">
      <c r="A517" s="9">
        <v>25911</v>
      </c>
      <c r="B517" s="10" t="s">
        <v>195</v>
      </c>
      <c r="C517" s="10" t="s">
        <v>15</v>
      </c>
      <c r="D517" s="10" t="s">
        <v>187</v>
      </c>
      <c r="E517" s="11">
        <v>469</v>
      </c>
      <c r="F517" s="11">
        <v>2010488</v>
      </c>
      <c r="G517" s="11">
        <v>419148.71</v>
      </c>
      <c r="H517" s="11">
        <v>304933.19999999995</v>
      </c>
      <c r="I517" s="11">
        <v>0</v>
      </c>
      <c r="J517" s="11">
        <f t="shared" si="33"/>
        <v>2734569.91</v>
      </c>
      <c r="K517" s="1"/>
      <c r="L517" s="11">
        <v>-98006</v>
      </c>
      <c r="M517" s="11">
        <v>55224.150000000081</v>
      </c>
      <c r="N517" s="11">
        <v>2345</v>
      </c>
      <c r="O517" s="11">
        <v>0</v>
      </c>
      <c r="P517" s="11">
        <v>26922.39</v>
      </c>
      <c r="Q517" s="11"/>
      <c r="R517" s="11"/>
      <c r="S517" s="11">
        <f t="shared" si="32"/>
        <v>-13514.459999999919</v>
      </c>
      <c r="T517" s="12">
        <f t="shared" si="34"/>
        <v>-4.9420788075591453E-3</v>
      </c>
    </row>
    <row r="518" spans="1:20" x14ac:dyDescent="0.25">
      <c r="A518" s="9">
        <v>49041</v>
      </c>
      <c r="B518" s="10" t="s">
        <v>13</v>
      </c>
      <c r="C518" s="10" t="s">
        <v>8</v>
      </c>
      <c r="D518" s="10" t="s">
        <v>12</v>
      </c>
      <c r="E518" s="11">
        <v>290</v>
      </c>
      <c r="F518" s="11"/>
      <c r="G518" s="11">
        <v>427824.62</v>
      </c>
      <c r="H518" s="11">
        <v>111867.59999999999</v>
      </c>
      <c r="I518" s="11">
        <v>0</v>
      </c>
      <c r="J518" s="11">
        <f t="shared" si="33"/>
        <v>539692.22</v>
      </c>
      <c r="K518" s="1"/>
      <c r="L518" s="11"/>
      <c r="M518" s="11">
        <v>20770.340000000011</v>
      </c>
      <c r="N518" s="11">
        <v>1450</v>
      </c>
      <c r="O518" s="11">
        <v>0</v>
      </c>
      <c r="P518" s="11">
        <v>2351.4499999999998</v>
      </c>
      <c r="Q518" s="11"/>
      <c r="R518" s="11"/>
      <c r="S518" s="11">
        <f t="shared" si="32"/>
        <v>24571.790000000012</v>
      </c>
      <c r="T518" s="12">
        <f t="shared" si="34"/>
        <v>4.5529264809487179E-2</v>
      </c>
    </row>
    <row r="519" spans="1:20" x14ac:dyDescent="0.25">
      <c r="A519" s="9">
        <v>25921</v>
      </c>
      <c r="B519" s="10" t="s">
        <v>135</v>
      </c>
      <c r="C519" s="10" t="s">
        <v>15</v>
      </c>
      <c r="D519" s="10" t="s">
        <v>131</v>
      </c>
      <c r="E519" s="11">
        <v>908</v>
      </c>
      <c r="F519" s="11">
        <v>4451234.09</v>
      </c>
      <c r="G519" s="11">
        <v>829675.79</v>
      </c>
      <c r="H519" s="11">
        <v>624168.60000000009</v>
      </c>
      <c r="I519" s="11">
        <v>0</v>
      </c>
      <c r="J519" s="11">
        <f t="shared" si="33"/>
        <v>5905078.4800000004</v>
      </c>
      <c r="K519" s="1"/>
      <c r="L519" s="11">
        <v>-197976</v>
      </c>
      <c r="M519" s="11">
        <v>114275.39999999991</v>
      </c>
      <c r="N519" s="11">
        <v>4540</v>
      </c>
      <c r="O519" s="11">
        <v>0</v>
      </c>
      <c r="P519" s="11">
        <v>35650.86</v>
      </c>
      <c r="Q519" s="11"/>
      <c r="R519" s="11"/>
      <c r="S519" s="11">
        <f t="shared" si="32"/>
        <v>-43509.740000000107</v>
      </c>
      <c r="T519" s="12">
        <f t="shared" si="34"/>
        <v>-7.3681899651907934E-3</v>
      </c>
    </row>
    <row r="520" spans="1:20" x14ac:dyDescent="0.25">
      <c r="A520" s="9">
        <v>47101</v>
      </c>
      <c r="B520" s="10" t="s">
        <v>449</v>
      </c>
      <c r="C520" s="10" t="s">
        <v>444</v>
      </c>
      <c r="D520" s="10" t="s">
        <v>44</v>
      </c>
      <c r="E520" s="11">
        <v>2160</v>
      </c>
      <c r="F520" s="11">
        <v>12128492.07</v>
      </c>
      <c r="G520" s="11">
        <v>975918.54</v>
      </c>
      <c r="H520" s="11">
        <v>0</v>
      </c>
      <c r="I520" s="11">
        <v>0</v>
      </c>
      <c r="J520" s="11">
        <f t="shared" si="33"/>
        <v>13104410.609999999</v>
      </c>
      <c r="K520" s="1"/>
      <c r="L520" s="11">
        <v>-563943</v>
      </c>
      <c r="M520" s="11">
        <v>0</v>
      </c>
      <c r="N520" s="11"/>
      <c r="O520" s="11">
        <v>119923.20000000001</v>
      </c>
      <c r="P520" s="11">
        <v>88735.61</v>
      </c>
      <c r="Q520" s="11"/>
      <c r="R520" s="11"/>
      <c r="S520" s="11">
        <f t="shared" si="32"/>
        <v>-355284.19</v>
      </c>
      <c r="T520" s="12">
        <f t="shared" si="34"/>
        <v>-2.7111802321645964E-2</v>
      </c>
    </row>
    <row r="521" spans="1:20" x14ac:dyDescent="0.25">
      <c r="A521" s="9">
        <v>23611</v>
      </c>
      <c r="B521" s="10" t="s">
        <v>54</v>
      </c>
      <c r="C521" s="10" t="s">
        <v>15</v>
      </c>
      <c r="D521" s="10" t="s">
        <v>44</v>
      </c>
      <c r="E521" s="11">
        <v>804</v>
      </c>
      <c r="F521" s="11">
        <v>3910532.21</v>
      </c>
      <c r="G521" s="11">
        <v>668219.66</v>
      </c>
      <c r="H521" s="11">
        <v>499597</v>
      </c>
      <c r="I521" s="11">
        <v>0</v>
      </c>
      <c r="J521" s="11">
        <f t="shared" si="33"/>
        <v>5078348.87</v>
      </c>
      <c r="K521" s="1"/>
      <c r="L521" s="11">
        <v>-176567</v>
      </c>
      <c r="M521" s="11">
        <v>93798.199999999953</v>
      </c>
      <c r="N521" s="11">
        <v>4020</v>
      </c>
      <c r="O521" s="11">
        <v>0</v>
      </c>
      <c r="P521" s="11">
        <v>23646.76</v>
      </c>
      <c r="Q521" s="11"/>
      <c r="R521" s="11"/>
      <c r="S521" s="11">
        <f t="shared" si="32"/>
        <v>-55102.040000000052</v>
      </c>
      <c r="T521" s="12">
        <f t="shared" si="34"/>
        <v>-1.0850384920483033E-2</v>
      </c>
    </row>
  </sheetData>
  <autoFilter ref="A3:T521"/>
  <mergeCells count="2">
    <mergeCell ref="E1:J1"/>
    <mergeCell ref="L1:T1"/>
  </mergeCells>
  <pageMargins left="0.25" right="0.25" top="0.75" bottom="0.7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A9" sqref="A9:XFD14"/>
    </sheetView>
  </sheetViews>
  <sheetFormatPr defaultRowHeight="15" x14ac:dyDescent="0.25"/>
  <cols>
    <col min="1" max="1" width="35.7109375" customWidth="1"/>
    <col min="2" max="2" width="60.7109375" customWidth="1"/>
  </cols>
  <sheetData>
    <row r="1" spans="1:2" x14ac:dyDescent="0.25">
      <c r="A1" s="17" t="s">
        <v>557</v>
      </c>
    </row>
    <row r="3" spans="1:2" x14ac:dyDescent="0.25">
      <c r="A3" s="19" t="s">
        <v>558</v>
      </c>
      <c r="B3" s="20" t="s">
        <v>559</v>
      </c>
    </row>
    <row r="4" spans="1:2" ht="75" x14ac:dyDescent="0.25">
      <c r="A4" s="21" t="s">
        <v>560</v>
      </c>
      <c r="B4" s="22" t="s">
        <v>561</v>
      </c>
    </row>
    <row r="5" spans="1:2" ht="45" x14ac:dyDescent="0.25">
      <c r="A5" s="21" t="s">
        <v>562</v>
      </c>
      <c r="B5" s="22" t="s">
        <v>563</v>
      </c>
    </row>
    <row r="6" spans="1:2" ht="90" x14ac:dyDescent="0.25">
      <c r="A6" s="21" t="s">
        <v>564</v>
      </c>
      <c r="B6" s="22" t="s">
        <v>565</v>
      </c>
    </row>
    <row r="7" spans="1:2" ht="60" x14ac:dyDescent="0.25">
      <c r="A7" s="21" t="s">
        <v>569</v>
      </c>
      <c r="B7" s="22" t="s">
        <v>572</v>
      </c>
    </row>
    <row r="8" spans="1:2" ht="45" x14ac:dyDescent="0.25">
      <c r="A8" s="21" t="s">
        <v>570</v>
      </c>
      <c r="B8" s="22" t="s">
        <v>571</v>
      </c>
    </row>
    <row r="9" spans="1:2" x14ac:dyDescent="0.25">
      <c r="A9" s="18"/>
      <c r="B9"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Funding Adjustments</vt:lpstr>
      <vt:lpstr>Notes</vt:lpstr>
      <vt:lpstr>'Funding Adjustments'!Print_Titles</vt:lpstr>
    </vt:vector>
  </TitlesOfParts>
  <Company>Chicago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Chicago Public Schools</dc:creator>
  <cp:lastModifiedBy>Bittner, Emily</cp:lastModifiedBy>
  <cp:lastPrinted>2016-02-09T21:13:39Z</cp:lastPrinted>
  <dcterms:created xsi:type="dcterms:W3CDTF">2016-02-09T12:33:37Z</dcterms:created>
  <dcterms:modified xsi:type="dcterms:W3CDTF">2016-02-09T23:20:28Z</dcterms:modified>
</cp:coreProperties>
</file>